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gaki13\Desktop\請求用書類\"/>
    </mc:Choice>
  </mc:AlternateContent>
  <xr:revisionPtr revIDLastSave="0" documentId="13_ncr:1_{8A190725-0086-41A7-BD5D-A7A86E8AF3D4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お知らせ" sheetId="10" r:id="rId1"/>
    <sheet name="請求書入力用シート" sheetId="11" r:id="rId2"/>
    <sheet name="請求書" sheetId="12" r:id="rId3"/>
  </sheets>
  <definedNames>
    <definedName name="_xlnm.Print_Area" localSheetId="0">お知らせ!$A$1:$J$56</definedName>
    <definedName name="_xlnm.Print_Area" localSheetId="2">請求書!$B$1:$AJ$65</definedName>
    <definedName name="_xlnm.Print_Area" localSheetId="1">請求書入力用シート!$B$1:$AH$65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6" i="12" l="1" a="1"/>
  <c r="O16" i="12" s="1"/>
  <c r="O12" i="12"/>
  <c r="J12" i="12"/>
  <c r="AE24" i="11" a="1"/>
  <c r="AE24" i="11" s="1"/>
  <c r="AE22" i="11" a="1"/>
  <c r="AE22" i="11" s="1"/>
  <c r="AE20" i="11" a="1"/>
  <c r="AE20" i="11" s="1"/>
  <c r="T36" i="12"/>
  <c r="T40" i="12"/>
  <c r="T44" i="12"/>
  <c r="T48" i="12"/>
  <c r="W15" i="12"/>
  <c r="C36" i="12"/>
  <c r="C40" i="12"/>
  <c r="C44" i="12"/>
  <c r="C48" i="12"/>
  <c r="C32" i="12"/>
  <c r="X16" i="12"/>
  <c r="V16" i="12"/>
  <c r="T15" i="12"/>
  <c r="W21" i="11"/>
  <c r="R21" i="11"/>
  <c r="Q21" i="11"/>
  <c r="U21" i="11"/>
  <c r="V21" i="11"/>
  <c r="T21" i="11"/>
  <c r="L21" i="11"/>
  <c r="M21" i="11"/>
  <c r="N21" i="11"/>
  <c r="O21" i="11"/>
  <c r="P21" i="11"/>
  <c r="K21" i="11"/>
  <c r="Y21" i="11" l="1" a="1"/>
  <c r="Y21" i="11" s="1"/>
  <c r="J16" i="12"/>
  <c r="N14" i="12"/>
  <c r="J14" i="12"/>
  <c r="J15" i="12"/>
  <c r="J13" i="12"/>
  <c r="W22" i="11"/>
  <c r="V22" i="11"/>
  <c r="U22" i="11"/>
  <c r="T22" i="11"/>
  <c r="R22" i="11"/>
  <c r="Q22" i="11"/>
  <c r="P22" i="11"/>
  <c r="O22" i="11"/>
  <c r="N22" i="11"/>
  <c r="M22" i="11"/>
  <c r="L22" i="11"/>
  <c r="K22" i="11"/>
  <c r="Y20" i="11"/>
  <c r="R55" i="11"/>
  <c r="L55" i="11"/>
  <c r="AE22" i="12"/>
  <c r="U16" i="12"/>
  <c r="AB15" i="12"/>
  <c r="Y15" i="12"/>
  <c r="V15" i="12"/>
  <c r="U14" i="12"/>
  <c r="U13" i="12"/>
  <c r="U12" i="12"/>
  <c r="U9" i="12"/>
  <c r="N16" i="12" a="1"/>
  <c r="N16" i="12" s="1"/>
  <c r="T32" i="12"/>
  <c r="T52" i="12" s="1"/>
  <c r="O32" i="12"/>
  <c r="L36" i="12"/>
  <c r="L40" i="12"/>
  <c r="L44" i="12"/>
  <c r="L48" i="12"/>
  <c r="L32" i="12"/>
  <c r="L52" i="12" s="1"/>
  <c r="AE23" i="12"/>
  <c r="AE21" i="12"/>
  <c r="N9" i="12"/>
  <c r="O9" i="11"/>
  <c r="W23" i="11"/>
  <c r="V23" i="11"/>
  <c r="U23" i="11"/>
  <c r="T23" i="11"/>
  <c r="R23" i="11"/>
  <c r="Y22" i="11" l="1" a="1"/>
  <c r="Y22" i="11" s="1"/>
  <c r="Q23" i="11"/>
  <c r="P23" i="11"/>
  <c r="M23" i="11"/>
  <c r="L23" i="11"/>
  <c r="N23" i="11"/>
  <c r="O23" i="11"/>
  <c r="K23" i="11"/>
  <c r="Y23" i="11" l="1" a="1"/>
  <c r="Y23" i="11" s="1"/>
  <c r="M21" i="12"/>
  <c r="Y24" i="11" l="1"/>
  <c r="Y37" i="11" a="1"/>
  <c r="Y37" i="11" s="1"/>
  <c r="Y44" i="11" s="1"/>
  <c r="S21" i="12"/>
  <c r="L21" i="12"/>
  <c r="M22" i="12"/>
  <c r="M23" i="12" s="1" a="1"/>
  <c r="M23" i="12" s="1"/>
  <c r="S22" i="12" l="1"/>
  <c r="S23" i="12" s="1" a="1"/>
  <c r="S23" i="12" s="1"/>
  <c r="X21" i="12"/>
  <c r="AA41" i="12"/>
  <c r="AA34" i="12"/>
  <c r="Q21" i="12"/>
  <c r="X22" i="12" l="1"/>
  <c r="X23" i="12" s="1" a="1"/>
  <c r="X23" i="12" s="1"/>
  <c r="Y51" i="11"/>
  <c r="AA48" i="12" s="1"/>
  <c r="W21" i="12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1">
    <bk>
      <extLst>
        <ext uri="{3e2802c4-a4d2-4d8b-9148-e3be6c30e623}">
          <xlrd:rvb i="0"/>
        </ext>
      </extLst>
    </bk>
  </futureMetadata>
  <cellMetadata count="1">
    <bk>
      <rc t="1" v="0"/>
    </bk>
  </cellMetadata>
  <valueMetadata count="1">
    <bk>
      <rc t="2" v="0"/>
    </bk>
  </valueMetadata>
</metadata>
</file>

<file path=xl/sharedStrings.xml><?xml version="1.0" encoding="utf-8"?>
<sst xmlns="http://schemas.openxmlformats.org/spreadsheetml/2006/main" count="131" uniqueCount="77">
  <si>
    <t>検印</t>
    <rPh sb="0" eb="2">
      <t>ケンイン</t>
    </rPh>
    <phoneticPr fontId="2"/>
  </si>
  <si>
    <t>1．請求書(その月の出来高)毎月20日締切、23日当社必着のこと。</t>
    <rPh sb="2" eb="5">
      <t>セイキュウショ</t>
    </rPh>
    <rPh sb="8" eb="9">
      <t>ツキ</t>
    </rPh>
    <rPh sb="10" eb="13">
      <t>デキダカ</t>
    </rPh>
    <rPh sb="14" eb="16">
      <t>マイツキ</t>
    </rPh>
    <rPh sb="18" eb="20">
      <t>ニチシメ</t>
    </rPh>
    <rPh sb="20" eb="21">
      <t>キリ</t>
    </rPh>
    <rPh sb="24" eb="25">
      <t>ニチ</t>
    </rPh>
    <rPh sb="25" eb="27">
      <t>トウシャ</t>
    </rPh>
    <rPh sb="27" eb="29">
      <t>ヒッチャク</t>
    </rPh>
    <phoneticPr fontId="2"/>
  </si>
  <si>
    <t>出来高金額</t>
    <rPh sb="0" eb="3">
      <t>デキダカ</t>
    </rPh>
    <rPh sb="3" eb="5">
      <t>キンガク</t>
    </rPh>
    <phoneticPr fontId="2"/>
  </si>
  <si>
    <t>注文書№</t>
    <rPh sb="0" eb="3">
      <t>チュウモンショ</t>
    </rPh>
    <phoneticPr fontId="2"/>
  </si>
  <si>
    <t>出来高率</t>
  </si>
  <si>
    <t>工事現場名</t>
    <rPh sb="0" eb="2">
      <t>コウジ</t>
    </rPh>
    <rPh sb="2" eb="4">
      <t>ゲンバ</t>
    </rPh>
    <rPh sb="4" eb="5">
      <t>メイ</t>
    </rPh>
    <phoneticPr fontId="2"/>
  </si>
  <si>
    <t>工事内容</t>
    <rPh sb="0" eb="2">
      <t>コウジ</t>
    </rPh>
    <rPh sb="2" eb="4">
      <t>ナイヨウ</t>
    </rPh>
    <phoneticPr fontId="2"/>
  </si>
  <si>
    <t>(B)</t>
    <phoneticPr fontId="2"/>
  </si>
  <si>
    <t>　　※休日に当る場合は前日の営業日に提出して下さい。</t>
    <rPh sb="3" eb="5">
      <t>キュウジツ</t>
    </rPh>
    <rPh sb="6" eb="7">
      <t>ア</t>
    </rPh>
    <rPh sb="8" eb="10">
      <t>バアイ</t>
    </rPh>
    <rPh sb="11" eb="13">
      <t>ゼンジツ</t>
    </rPh>
    <rPh sb="14" eb="17">
      <t>エイギョウビ</t>
    </rPh>
    <rPh sb="18" eb="20">
      <t>テイシュツ</t>
    </rPh>
    <rPh sb="22" eb="23">
      <t>クダ</t>
    </rPh>
    <phoneticPr fontId="2"/>
  </si>
  <si>
    <t>3．査定残についても、必ず請求書を提出して下さい。</t>
    <rPh sb="2" eb="4">
      <t>サテイ</t>
    </rPh>
    <rPh sb="4" eb="5">
      <t>ザン</t>
    </rPh>
    <rPh sb="11" eb="12">
      <t>カナラ</t>
    </rPh>
    <rPh sb="13" eb="16">
      <t>セイキュウショ</t>
    </rPh>
    <rPh sb="17" eb="19">
      <t>テイシュツ</t>
    </rPh>
    <rPh sb="21" eb="22">
      <t>クダ</t>
    </rPh>
    <phoneticPr fontId="2"/>
  </si>
  <si>
    <t>(C)</t>
    <phoneticPr fontId="2"/>
  </si>
  <si>
    <t>保 留 金　</t>
    <rPh sb="0" eb="1">
      <t>タモツ</t>
    </rPh>
    <rPh sb="2" eb="3">
      <t>トメ</t>
    </rPh>
    <rPh sb="4" eb="5">
      <t>キン</t>
    </rPh>
    <phoneticPr fontId="2"/>
  </si>
  <si>
    <t>諸　口</t>
    <rPh sb="0" eb="1">
      <t>ショ</t>
    </rPh>
    <rPh sb="2" eb="3">
      <t>グチ</t>
    </rPh>
    <phoneticPr fontId="2"/>
  </si>
  <si>
    <t>諸 口 合 計</t>
    <rPh sb="0" eb="1">
      <t>ショ</t>
    </rPh>
    <rPh sb="2" eb="3">
      <t>クチ</t>
    </rPh>
    <rPh sb="4" eb="5">
      <t>ゴウ</t>
    </rPh>
    <rPh sb="6" eb="7">
      <t>ケイ</t>
    </rPh>
    <phoneticPr fontId="2"/>
  </si>
  <si>
    <t>金　　額</t>
    <rPh sb="0" eb="1">
      <t>カネ</t>
    </rPh>
    <rPh sb="3" eb="4">
      <t>ガク</t>
    </rPh>
    <phoneticPr fontId="2"/>
  </si>
  <si>
    <t>請求合計金額</t>
    <rPh sb="0" eb="2">
      <t>セイキュウ</t>
    </rPh>
    <rPh sb="2" eb="4">
      <t>ゴウケイ</t>
    </rPh>
    <rPh sb="4" eb="6">
      <t>キンガク</t>
    </rPh>
    <phoneticPr fontId="2"/>
  </si>
  <si>
    <t>消　費　税　(10%)</t>
    <rPh sb="0" eb="1">
      <t>ショウ</t>
    </rPh>
    <rPh sb="2" eb="3">
      <t>ヒ</t>
    </rPh>
    <rPh sb="4" eb="5">
      <t>ゼイ</t>
    </rPh>
    <phoneticPr fontId="2"/>
  </si>
  <si>
    <t>契約形態</t>
    <rPh sb="0" eb="4">
      <t>ケイヤクケイタイ</t>
    </rPh>
    <phoneticPr fontId="2"/>
  </si>
  <si>
    <t>契約金額</t>
    <rPh sb="0" eb="4">
      <t>ケイヤクキンガク</t>
    </rPh>
    <phoneticPr fontId="2"/>
  </si>
  <si>
    <t>契約内容</t>
    <rPh sb="0" eb="2">
      <t>ケイヤク</t>
    </rPh>
    <rPh sb="2" eb="4">
      <t>ナイヨウ</t>
    </rPh>
    <phoneticPr fontId="2"/>
  </si>
  <si>
    <t>2．当社に23日迄に到着なき場合には翌々月12日支払となります。</t>
    <rPh sb="2" eb="4">
      <t>トウシャ</t>
    </rPh>
    <rPh sb="7" eb="8">
      <t>ニチ</t>
    </rPh>
    <rPh sb="8" eb="9">
      <t>マデ</t>
    </rPh>
    <rPh sb="10" eb="12">
      <t>トウチャク</t>
    </rPh>
    <rPh sb="14" eb="16">
      <t>バアイ</t>
    </rPh>
    <rPh sb="18" eb="21">
      <t>ヨクヨクゲツ</t>
    </rPh>
    <rPh sb="23" eb="24">
      <t>ニチ</t>
    </rPh>
    <rPh sb="24" eb="26">
      <t>シハラ</t>
    </rPh>
    <phoneticPr fontId="2"/>
  </si>
  <si>
    <t>社名変更による請求書式変更・請求方法変更についてのお知らせ</t>
    <rPh sb="0" eb="2">
      <t>シャメイ</t>
    </rPh>
    <rPh sb="2" eb="4">
      <t>ヘンコウ</t>
    </rPh>
    <rPh sb="7" eb="9">
      <t>セイキュウ</t>
    </rPh>
    <rPh sb="9" eb="11">
      <t>ショシキ</t>
    </rPh>
    <rPh sb="11" eb="13">
      <t>ヘンコウ</t>
    </rPh>
    <rPh sb="14" eb="20">
      <t>セイキュウホウホウヘンコウ</t>
    </rPh>
    <rPh sb="26" eb="27">
      <t>シ</t>
    </rPh>
    <phoneticPr fontId="2"/>
  </si>
  <si>
    <t>・材工でのご契約に関する御請求につきましては、従来通り出来高90％での</t>
    <rPh sb="1" eb="3">
      <t>ザイコウ</t>
    </rPh>
    <rPh sb="6" eb="8">
      <t>ケイヤク</t>
    </rPh>
    <rPh sb="9" eb="10">
      <t>カン</t>
    </rPh>
    <rPh sb="12" eb="15">
      <t>ゴセイキュウ</t>
    </rPh>
    <rPh sb="23" eb="26">
      <t>ジュウライドオ</t>
    </rPh>
    <rPh sb="27" eb="30">
      <t>デキダカ</t>
    </rPh>
    <phoneticPr fontId="2"/>
  </si>
  <si>
    <t>大垣林業株式会社　は2025年4月1日より　株式会社　六藍　となります。</t>
    <rPh sb="0" eb="8">
      <t>オオガキリンギョウカブシキガイシャ</t>
    </rPh>
    <rPh sb="14" eb="15">
      <t>ネン</t>
    </rPh>
    <rPh sb="16" eb="17">
      <t>ガツ</t>
    </rPh>
    <rPh sb="18" eb="19">
      <t>ヒ</t>
    </rPh>
    <rPh sb="22" eb="26">
      <t>カブシキガイシャ</t>
    </rPh>
    <rPh sb="27" eb="29">
      <t>ロクアイ</t>
    </rPh>
    <phoneticPr fontId="2"/>
  </si>
  <si>
    <t>上記に伴い、従来より下記変更がありますので御確認頂けます様、宜しく御願い致します。</t>
    <rPh sb="0" eb="2">
      <t>ジョウキ</t>
    </rPh>
    <rPh sb="3" eb="4">
      <t>トモナ</t>
    </rPh>
    <rPh sb="6" eb="8">
      <t>ジュウライ</t>
    </rPh>
    <rPh sb="10" eb="12">
      <t>カキ</t>
    </rPh>
    <rPh sb="12" eb="14">
      <t>ヘンコウ</t>
    </rPh>
    <rPh sb="21" eb="25">
      <t>ゴカクニンイタダ</t>
    </rPh>
    <rPh sb="28" eb="29">
      <t>ヨウ</t>
    </rPh>
    <rPh sb="30" eb="31">
      <t>ヨロ</t>
    </rPh>
    <rPh sb="33" eb="35">
      <t>オネガ</t>
    </rPh>
    <rPh sb="36" eb="37">
      <t>イタ</t>
    </rPh>
    <phoneticPr fontId="2"/>
  </si>
  <si>
    <t>・請求用入力シートに必要事項をご記入下さい。その際、材料・材工の選択を御願い致します。</t>
    <rPh sb="1" eb="3">
      <t>セイキュウ</t>
    </rPh>
    <rPh sb="3" eb="4">
      <t>ヨウ</t>
    </rPh>
    <rPh sb="4" eb="6">
      <t>ニュウリョク</t>
    </rPh>
    <rPh sb="10" eb="14">
      <t>ヒツヨウジコウ</t>
    </rPh>
    <rPh sb="16" eb="18">
      <t>キニュウ</t>
    </rPh>
    <rPh sb="18" eb="19">
      <t>クダ</t>
    </rPh>
    <rPh sb="24" eb="25">
      <t>サイ</t>
    </rPh>
    <rPh sb="26" eb="28">
      <t>ザイリョウ</t>
    </rPh>
    <rPh sb="29" eb="31">
      <t>ザイコウ</t>
    </rPh>
    <rPh sb="32" eb="34">
      <t>センタク</t>
    </rPh>
    <rPh sb="35" eb="37">
      <t>オネガ</t>
    </rPh>
    <rPh sb="38" eb="39">
      <t>イタ</t>
    </rPh>
    <phoneticPr fontId="2"/>
  </si>
  <si>
    <t>・プレカット材に関しましては、申し訳ありませんが材工としての選択を御願い致します。</t>
    <rPh sb="6" eb="7">
      <t>ザイ</t>
    </rPh>
    <rPh sb="8" eb="9">
      <t>カン</t>
    </rPh>
    <rPh sb="15" eb="16">
      <t>モウ</t>
    </rPh>
    <rPh sb="17" eb="18">
      <t>ワケ</t>
    </rPh>
    <rPh sb="24" eb="26">
      <t>ザイコウ</t>
    </rPh>
    <rPh sb="30" eb="32">
      <t>センタク</t>
    </rPh>
    <rPh sb="33" eb="35">
      <t>オネガ</t>
    </rPh>
    <rPh sb="36" eb="37">
      <t>イタ</t>
    </rPh>
    <phoneticPr fontId="2"/>
  </si>
  <si>
    <t>・ご不明な点が御座いましたら、弊社宛までお気軽にお尋ね下さい。</t>
    <rPh sb="2" eb="4">
      <t>フメイ</t>
    </rPh>
    <rPh sb="5" eb="6">
      <t>テン</t>
    </rPh>
    <rPh sb="7" eb="9">
      <t>ゴザ</t>
    </rPh>
    <rPh sb="15" eb="17">
      <t>ヘイシャ</t>
    </rPh>
    <rPh sb="17" eb="18">
      <t>アテ</t>
    </rPh>
    <rPh sb="21" eb="23">
      <t>キガル</t>
    </rPh>
    <rPh sb="25" eb="26">
      <t>タズ</t>
    </rPh>
    <rPh sb="27" eb="28">
      <t>クダ</t>
    </rPh>
    <phoneticPr fontId="2"/>
  </si>
  <si>
    <t>今後も　株式会社　六藍　を宜しく御願い致します。</t>
    <rPh sb="0" eb="2">
      <t>コンゴ</t>
    </rPh>
    <rPh sb="4" eb="8">
      <t>カブシキガイシャ</t>
    </rPh>
    <rPh sb="9" eb="11">
      <t>ロクアイ</t>
    </rPh>
    <rPh sb="13" eb="14">
      <t>ヨロ</t>
    </rPh>
    <phoneticPr fontId="2"/>
  </si>
  <si>
    <r>
      <rPr>
        <sz val="16"/>
        <color theme="1"/>
        <rFont val="ＭＳ Ｐ明朝"/>
        <family val="1"/>
        <charset val="128"/>
      </rPr>
      <t>株式会社　六藍</t>
    </r>
    <r>
      <rPr>
        <sz val="12"/>
        <color theme="1"/>
        <rFont val="ＭＳ Ｐ明朝"/>
        <family val="1"/>
        <charset val="128"/>
      </rPr>
      <t>　</t>
    </r>
    <rPh sb="0" eb="4">
      <t>カブシキガイシャ</t>
    </rPh>
    <rPh sb="5" eb="7">
      <t>ロクアイ</t>
    </rPh>
    <phoneticPr fontId="2"/>
  </si>
  <si>
    <t>　お支払いとさせて頂きます。</t>
    <phoneticPr fontId="2"/>
  </si>
  <si>
    <t>　お支払いとなります。保留金の御請求もお忘れなくご請求御願い致します。</t>
    <phoneticPr fontId="2"/>
  </si>
  <si>
    <t>　複数の注文書に関しましては、お手数をお掛けしますが個別に御請求頂ける様</t>
    <rPh sb="1" eb="3">
      <t>フクスウ</t>
    </rPh>
    <rPh sb="4" eb="6">
      <t>チュウモン</t>
    </rPh>
    <rPh sb="6" eb="7">
      <t>ショ</t>
    </rPh>
    <rPh sb="8" eb="9">
      <t>カン</t>
    </rPh>
    <rPh sb="16" eb="18">
      <t>テスウ</t>
    </rPh>
    <rPh sb="20" eb="21">
      <t>カ</t>
    </rPh>
    <rPh sb="26" eb="28">
      <t>コベツ</t>
    </rPh>
    <rPh sb="29" eb="33">
      <t>ゴセイキュウイタダ</t>
    </rPh>
    <rPh sb="35" eb="36">
      <t>ヨウ</t>
    </rPh>
    <phoneticPr fontId="2"/>
  </si>
  <si>
    <t>　御願い致します。</t>
    <phoneticPr fontId="2"/>
  </si>
  <si>
    <t>計</t>
    <rPh sb="0" eb="1">
      <t>ケイ</t>
    </rPh>
    <phoneticPr fontId="2"/>
  </si>
  <si>
    <t>請求金額(出来高×90％)</t>
    <rPh sb="0" eb="1">
      <t>ショウ</t>
    </rPh>
    <rPh sb="1" eb="2">
      <t>モトム</t>
    </rPh>
    <rPh sb="2" eb="3">
      <t>カネ</t>
    </rPh>
    <rPh sb="3" eb="4">
      <t>ガク</t>
    </rPh>
    <rPh sb="5" eb="8">
      <t>デキダカ</t>
    </rPh>
    <phoneticPr fontId="2"/>
  </si>
  <si>
    <t>年／月</t>
    <rPh sb="0" eb="1">
      <t>ネン</t>
    </rPh>
    <rPh sb="2" eb="3">
      <t>ツキ</t>
    </rPh>
    <phoneticPr fontId="2"/>
  </si>
  <si>
    <t>前回までの出来高</t>
    <rPh sb="0" eb="2">
      <t>ゼンカイ</t>
    </rPh>
    <rPh sb="5" eb="8">
      <t>デキダカ</t>
    </rPh>
    <phoneticPr fontId="2"/>
  </si>
  <si>
    <t>注文日</t>
    <phoneticPr fontId="2"/>
  </si>
  <si>
    <t>住所　</t>
    <rPh sb="0" eb="2">
      <t>ジュウショ</t>
    </rPh>
    <phoneticPr fontId="2"/>
  </si>
  <si>
    <t>社　　名　
代表者名　</t>
    <rPh sb="0" eb="1">
      <t>シャ</t>
    </rPh>
    <rPh sb="3" eb="4">
      <t>ナ</t>
    </rPh>
    <rPh sb="6" eb="10">
      <t>ダイヒョウシャメイ</t>
    </rPh>
    <phoneticPr fontId="2"/>
  </si>
  <si>
    <t>電話　</t>
    <rPh sb="0" eb="2">
      <t>デンワ</t>
    </rPh>
    <phoneticPr fontId="2"/>
  </si>
  <si>
    <t>登録番号　</t>
    <rPh sb="0" eb="2">
      <t>トウロク</t>
    </rPh>
    <rPh sb="2" eb="4">
      <t>バンゴウ</t>
    </rPh>
    <phoneticPr fontId="2"/>
  </si>
  <si>
    <t>取引銀行　
支　店　</t>
    <rPh sb="0" eb="2">
      <t>トリヒキ</t>
    </rPh>
    <rPh sb="2" eb="4">
      <t>ギンコウ</t>
    </rPh>
    <rPh sb="6" eb="7">
      <t>シ</t>
    </rPh>
    <rPh sb="8" eb="9">
      <t>ミセ</t>
    </rPh>
    <phoneticPr fontId="2"/>
  </si>
  <si>
    <t>支払条件　</t>
    <rPh sb="0" eb="2">
      <t>シハラ</t>
    </rPh>
    <rPh sb="2" eb="4">
      <t>ジョウケン</t>
    </rPh>
    <phoneticPr fontId="2"/>
  </si>
  <si>
    <t>相　殺</t>
    <rPh sb="0" eb="1">
      <t>ソウ</t>
    </rPh>
    <rPh sb="2" eb="3">
      <t>サツ</t>
    </rPh>
    <phoneticPr fontId="2"/>
  </si>
  <si>
    <t>内　　　訳</t>
    <rPh sb="0" eb="1">
      <t>ナイ</t>
    </rPh>
    <rPh sb="4" eb="5">
      <t>ヤク</t>
    </rPh>
    <phoneticPr fontId="2"/>
  </si>
  <si>
    <t>内　　　訳</t>
    <phoneticPr fontId="2"/>
  </si>
  <si>
    <t>検印</t>
  </si>
  <si>
    <t>支　払　日</t>
    <rPh sb="0" eb="1">
      <t>シ</t>
    </rPh>
    <rPh sb="2" eb="3">
      <t>フツ</t>
    </rPh>
    <rPh sb="4" eb="5">
      <t>ヒ</t>
    </rPh>
    <phoneticPr fontId="2"/>
  </si>
  <si>
    <t>現金</t>
    <rPh sb="0" eb="2">
      <t>ゲンキン</t>
    </rPh>
    <phoneticPr fontId="2"/>
  </si>
  <si>
    <t>　　　　　　　　　　　　　　</t>
    <phoneticPr fontId="2"/>
  </si>
  <si>
    <t>支店</t>
    <rPh sb="0" eb="2">
      <t>シテン</t>
    </rPh>
    <phoneticPr fontId="2"/>
  </si>
  <si>
    <t>相 殺 合 計</t>
    <rPh sb="0" eb="1">
      <t>ソウ</t>
    </rPh>
    <rPh sb="2" eb="3">
      <t>サツ</t>
    </rPh>
    <rPh sb="4" eb="5">
      <t>ア</t>
    </rPh>
    <rPh sb="6" eb="7">
      <t>ケイ</t>
    </rPh>
    <phoneticPr fontId="2"/>
  </si>
  <si>
    <t>合計金額　　　(A)+(B)-(C)</t>
    <rPh sb="0" eb="2">
      <t>ゴウケイ</t>
    </rPh>
    <rPh sb="2" eb="4">
      <t>キンガク</t>
    </rPh>
    <phoneticPr fontId="2"/>
  </si>
  <si>
    <t>T</t>
    <phoneticPr fontId="2"/>
  </si>
  <si>
    <t>口座No</t>
    <rPh sb="0" eb="2">
      <t>コウザ</t>
    </rPh>
    <phoneticPr fontId="2"/>
  </si>
  <si>
    <t>検印</t>
    <phoneticPr fontId="2"/>
  </si>
  <si>
    <t>(契 約 業 者）請　求　書</t>
    <phoneticPr fontId="2"/>
  </si>
  <si>
    <t>消　費　税(10%)</t>
    <rPh sb="0" eb="1">
      <t>ショウ</t>
    </rPh>
    <rPh sb="2" eb="3">
      <t>ヒ</t>
    </rPh>
    <rPh sb="4" eb="5">
      <t>ゼイ</t>
    </rPh>
    <phoneticPr fontId="2"/>
  </si>
  <si>
    <t>今　 回 　迄 　累　 計</t>
    <phoneticPr fontId="2"/>
  </si>
  <si>
    <t>出来高率</t>
    <phoneticPr fontId="2"/>
  </si>
  <si>
    <t>金　　額</t>
    <rPh sb="0" eb="1">
      <t>キン</t>
    </rPh>
    <rPh sb="3" eb="4">
      <t>ガク</t>
    </rPh>
    <phoneticPr fontId="2"/>
  </si>
  <si>
    <r>
      <t>株式会社 六 藍　</t>
    </r>
    <r>
      <rPr>
        <sz val="14"/>
        <color theme="1"/>
        <rFont val="ＭＳ 明朝"/>
        <family val="1"/>
        <charset val="128"/>
      </rPr>
      <t>御中</t>
    </r>
    <rPh sb="0" eb="4">
      <t>カブシキガイシャ</t>
    </rPh>
    <rPh sb="5" eb="6">
      <t>ロク</t>
    </rPh>
    <rPh sb="7" eb="8">
      <t>アイ</t>
    </rPh>
    <rPh sb="9" eb="11">
      <t>オンチュウ</t>
    </rPh>
    <phoneticPr fontId="2"/>
  </si>
  <si>
    <t>20日</t>
    <rPh sb="2" eb="3">
      <t>ニチ</t>
    </rPh>
    <phoneticPr fontId="2"/>
  </si>
  <si>
    <t>請求書入力用シート</t>
    <rPh sb="0" eb="3">
      <t>セイキュウショ</t>
    </rPh>
    <rPh sb="3" eb="6">
      <t>ニュウリョクヨウ</t>
    </rPh>
    <phoneticPr fontId="2"/>
  </si>
  <si>
    <t>　保留金解除を選択下さい。</t>
    <rPh sb="1" eb="6">
      <t>ホリュウキンカイジョ</t>
    </rPh>
    <rPh sb="7" eb="9">
      <t>センタク</t>
    </rPh>
    <rPh sb="9" eb="10">
      <t>クダ</t>
    </rPh>
    <phoneticPr fontId="2"/>
  </si>
  <si>
    <t>口座No.</t>
    <rPh sb="0" eb="2">
      <t>コウザ</t>
    </rPh>
    <phoneticPr fontId="2"/>
  </si>
  <si>
    <t>-</t>
  </si>
  <si>
    <t>前　回　迄　累　計</t>
    <phoneticPr fontId="2"/>
  </si>
  <si>
    <t>今　回　請　求　額</t>
    <rPh sb="4" eb="5">
      <t>ショウ</t>
    </rPh>
    <rPh sb="6" eb="7">
      <t>モトム</t>
    </rPh>
    <phoneticPr fontId="2"/>
  </si>
  <si>
    <t>　その他、材料・施工共でのご契約に関しましては材工を選択して下さい。</t>
    <rPh sb="3" eb="4">
      <t>タ</t>
    </rPh>
    <rPh sb="5" eb="7">
      <t>ザイリョウ</t>
    </rPh>
    <rPh sb="8" eb="11">
      <t>セコウトモ</t>
    </rPh>
    <rPh sb="14" eb="16">
      <t>ケイヤク</t>
    </rPh>
    <rPh sb="17" eb="18">
      <t>カン</t>
    </rPh>
    <rPh sb="23" eb="25">
      <t>ザイコウ</t>
    </rPh>
    <rPh sb="26" eb="28">
      <t>センタク</t>
    </rPh>
    <rPh sb="30" eb="31">
      <t>クダ</t>
    </rPh>
    <phoneticPr fontId="2"/>
  </si>
  <si>
    <t>・材工での取極めの際、保留金のご請求に関しましては、請求書入力用シートの</t>
    <rPh sb="1" eb="3">
      <t>ザイコウ</t>
    </rPh>
    <rPh sb="5" eb="7">
      <t>トリキ</t>
    </rPh>
    <rPh sb="9" eb="10">
      <t>サイ</t>
    </rPh>
    <rPh sb="11" eb="14">
      <t>ホリュウキン</t>
    </rPh>
    <rPh sb="16" eb="18">
      <t>セイキュウ</t>
    </rPh>
    <rPh sb="19" eb="20">
      <t>カン</t>
    </rPh>
    <rPh sb="26" eb="29">
      <t>セイキュウショ</t>
    </rPh>
    <rPh sb="29" eb="32">
      <t>ニュウリョクヨウ</t>
    </rPh>
    <phoneticPr fontId="2"/>
  </si>
  <si>
    <t>・材料のみのご契約に関するご請求につきましては、分納で無い限り出来高100％として</t>
    <rPh sb="1" eb="3">
      <t>ザイリョウ</t>
    </rPh>
    <rPh sb="7" eb="9">
      <t>ケイヤク</t>
    </rPh>
    <rPh sb="10" eb="11">
      <t>カン</t>
    </rPh>
    <rPh sb="14" eb="16">
      <t>セイキュウ</t>
    </rPh>
    <rPh sb="24" eb="26">
      <t>ブンノウ</t>
    </rPh>
    <rPh sb="27" eb="28">
      <t>ナ</t>
    </rPh>
    <rPh sb="29" eb="30">
      <t>カギ</t>
    </rPh>
    <rPh sb="31" eb="34">
      <t>デキダカ</t>
    </rPh>
    <phoneticPr fontId="2"/>
  </si>
  <si>
    <t>・ご請求にあたりましては、弊社のシステムの都合上、各注文書単位でのご請求となります。</t>
    <rPh sb="2" eb="4">
      <t>セイキュウ</t>
    </rPh>
    <rPh sb="13" eb="15">
      <t>ヘイシャ</t>
    </rPh>
    <rPh sb="21" eb="24">
      <t>ツゴウジョウ</t>
    </rPh>
    <rPh sb="25" eb="26">
      <t>カク</t>
    </rPh>
    <rPh sb="26" eb="29">
      <t>チュウモンショ</t>
    </rPh>
    <rPh sb="29" eb="31">
      <t>タンイ</t>
    </rPh>
    <rPh sb="34" eb="36">
      <t>セイキュウ</t>
    </rPh>
    <phoneticPr fontId="2"/>
  </si>
  <si>
    <t>現場コード</t>
    <rPh sb="0" eb="2">
      <t>ゲンバ</t>
    </rPh>
    <phoneticPr fontId="2"/>
  </si>
  <si>
    <t>2月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</si>
</sst>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6" formatCode="&quot;¥&quot;#,##0;[Red]&quot;¥&quot;\-#,##0"/>
    <numFmt numFmtId="176" formatCode="#,##0_ "/>
    <numFmt numFmtId="177" formatCode="#,##0_ ;[Red]\-#,##0\ "/>
    <numFmt numFmtId="178" formatCode="0.0%"/>
    <numFmt numFmtId="179" formatCode="0_ "/>
    <numFmt numFmtId="180" formatCode="ggge"/>
    <numFmt numFmtId="181" formatCode="[$-F800]dddd\,\ mmmm\ dd\,\ yyyy"/>
    <numFmt numFmtId="182" formatCode="yyyy&quot;年&quot;"/>
    <numFmt numFmtId="183" formatCode="0_);[Red]\(0\)"/>
    <numFmt numFmtId="184" formatCode="yyyy&quot;年&quot;m&quot;月&quot;;@"/>
  </numFmts>
  <fonts count="5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u/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22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  <font>
      <sz val="12"/>
      <color theme="1"/>
      <name val="ＭＳ Ｐゴシック"/>
      <family val="2"/>
      <charset val="128"/>
      <scheme val="minor"/>
    </font>
    <font>
      <sz val="16"/>
      <color theme="1"/>
      <name val="BIZ UDP明朝 Medium"/>
      <family val="1"/>
      <charset val="128"/>
    </font>
    <font>
      <sz val="12"/>
      <color theme="1"/>
      <name val="BIZ UDP明朝 Medium"/>
      <family val="1"/>
      <charset val="128"/>
    </font>
    <font>
      <sz val="16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2"/>
      <color theme="1"/>
      <name val="ＭＳ Ｐゴシック"/>
      <family val="2"/>
      <charset val="128"/>
      <scheme val="minor"/>
    </font>
    <font>
      <b/>
      <sz val="12"/>
      <color rgb="FFFF0000"/>
      <name val="ＭＳ Ｐ明朝"/>
      <family val="1"/>
      <charset val="128"/>
    </font>
    <font>
      <b/>
      <sz val="12"/>
      <color rgb="FFFF0000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6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b/>
      <sz val="10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20"/>
      <color theme="1"/>
      <name val="ＭＳ 明朝"/>
      <family val="1"/>
      <charset val="128"/>
    </font>
    <font>
      <b/>
      <sz val="20"/>
      <color theme="1"/>
      <name val="ＭＳ Ｐゴシック"/>
      <family val="2"/>
      <charset val="128"/>
      <scheme val="minor"/>
    </font>
    <font>
      <vertAlign val="subscript"/>
      <sz val="14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</font>
    <font>
      <b/>
      <sz val="14"/>
      <color theme="1"/>
      <name val="ＭＳ 明朝"/>
      <family val="1"/>
      <charset val="128"/>
    </font>
    <font>
      <b/>
      <sz val="20"/>
      <color theme="1"/>
      <name val="ＭＳ Ｐ明朝"/>
      <family val="1"/>
      <charset val="128"/>
    </font>
    <font>
      <sz val="9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8"/>
      <color theme="1"/>
      <name val="ＭＳ Ｐ明朝"/>
      <family val="1"/>
      <charset val="128"/>
    </font>
    <font>
      <sz val="18"/>
      <color theme="1"/>
      <name val="ＭＳ Ｐゴシック"/>
      <family val="2"/>
      <charset val="128"/>
      <scheme val="minor"/>
    </font>
    <font>
      <b/>
      <sz val="11"/>
      <color theme="1"/>
      <name val="ＭＳ Ｐ明朝"/>
      <family val="1"/>
      <charset val="128"/>
    </font>
    <font>
      <b/>
      <sz val="12"/>
      <color theme="1"/>
      <name val="ＭＳ Ｐ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1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/>
      <top style="medium">
        <color indexed="64"/>
      </top>
      <bottom/>
      <diagonal style="thin">
        <color indexed="64"/>
      </diagonal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 style="medium">
        <color indexed="64"/>
      </bottom>
      <diagonal style="thin">
        <color indexed="64"/>
      </diagonal>
    </border>
    <border diagonalDown="1">
      <left/>
      <right/>
      <top style="medium">
        <color indexed="64"/>
      </top>
      <bottom style="medium">
        <color indexed="64"/>
      </bottom>
      <diagonal style="thin">
        <color indexed="64"/>
      </diagonal>
    </border>
    <border diagonalDown="1">
      <left/>
      <right style="double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 diagonalDown="1">
      <left style="medium">
        <color indexed="64"/>
      </left>
      <right/>
      <top/>
      <bottom style="medium">
        <color indexed="64"/>
      </bottom>
      <diagonal style="thin">
        <color indexed="64"/>
      </diagonal>
    </border>
    <border diagonalDown="1">
      <left/>
      <right/>
      <top/>
      <bottom style="medium">
        <color indexed="64"/>
      </bottom>
      <diagonal style="thin">
        <color indexed="64"/>
      </diagonal>
    </border>
    <border diagonalDown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</borders>
  <cellStyleXfs count="3">
    <xf numFmtId="0" fontId="0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6" fontId="12" fillId="0" borderId="0" applyFont="0" applyFill="0" applyBorder="0" applyAlignment="0" applyProtection="0">
      <alignment vertical="center"/>
    </xf>
  </cellStyleXfs>
  <cellXfs count="529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3" fillId="0" borderId="7" xfId="0" applyFont="1" applyBorder="1">
      <alignment vertical="center"/>
    </xf>
    <xf numFmtId="176" fontId="3" fillId="0" borderId="0" xfId="0" applyNumberFormat="1" applyFont="1">
      <alignment vertical="center"/>
    </xf>
    <xf numFmtId="0" fontId="4" fillId="0" borderId="0" xfId="0" applyFont="1" applyAlignment="1">
      <alignment vertical="center" shrinkToFit="1"/>
    </xf>
    <xf numFmtId="0" fontId="3" fillId="0" borderId="0" xfId="0" applyFont="1" applyProtection="1">
      <alignment vertical="center"/>
      <protection locked="0"/>
    </xf>
    <xf numFmtId="0" fontId="4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centerContinuous" vertical="distributed"/>
      <protection locked="0"/>
    </xf>
    <xf numFmtId="0" fontId="3" fillId="0" borderId="43" xfId="0" applyFont="1" applyBorder="1" applyProtection="1">
      <alignment vertical="center"/>
      <protection locked="0"/>
    </xf>
    <xf numFmtId="0" fontId="17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9" fontId="0" fillId="0" borderId="43" xfId="0" applyNumberFormat="1" applyBorder="1" applyAlignment="1">
      <alignment horizontal="center" vertical="center"/>
    </xf>
    <xf numFmtId="0" fontId="20" fillId="0" borderId="43" xfId="0" applyFont="1" applyBorder="1" applyAlignment="1">
      <alignment horizontal="center" vertical="center"/>
    </xf>
    <xf numFmtId="0" fontId="4" fillId="0" borderId="43" xfId="0" applyFont="1" applyBorder="1" applyProtection="1">
      <alignment vertical="center"/>
      <protection locked="0"/>
    </xf>
    <xf numFmtId="0" fontId="30" fillId="0" borderId="0" xfId="0" applyFont="1">
      <alignment vertical="center"/>
    </xf>
    <xf numFmtId="49" fontId="22" fillId="3" borderId="43" xfId="0" applyNumberFormat="1" applyFont="1" applyFill="1" applyBorder="1" applyAlignment="1">
      <alignment horizontal="center" vertical="center" shrinkToFit="1"/>
    </xf>
    <xf numFmtId="38" fontId="35" fillId="0" borderId="46" xfId="1" applyFont="1" applyBorder="1" applyAlignment="1" applyProtection="1">
      <alignment horizontal="right" vertical="center" shrinkToFit="1"/>
    </xf>
    <xf numFmtId="178" fontId="35" fillId="0" borderId="45" xfId="1" applyNumberFormat="1" applyFont="1" applyBorder="1" applyAlignment="1" applyProtection="1">
      <alignment horizontal="right" vertical="center" shrinkToFi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distributed"/>
    </xf>
    <xf numFmtId="0" fontId="6" fillId="0" borderId="0" xfId="0" applyFont="1" applyAlignment="1">
      <alignment horizontal="center" vertical="center"/>
    </xf>
    <xf numFmtId="0" fontId="0" fillId="0" borderId="2" xfId="0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179" fontId="20" fillId="0" borderId="1" xfId="0" applyNumberFormat="1" applyFont="1" applyBorder="1" applyAlignment="1">
      <alignment horizontal="center" vertical="center" shrinkToFit="1"/>
    </xf>
    <xf numFmtId="0" fontId="20" fillId="0" borderId="43" xfId="0" applyFont="1" applyBorder="1" applyAlignment="1">
      <alignment horizontal="center" vertical="center" shrinkToFit="1"/>
    </xf>
    <xf numFmtId="0" fontId="20" fillId="0" borderId="1" xfId="0" applyFont="1" applyBorder="1" applyAlignment="1">
      <alignment horizontal="distributed" vertical="center"/>
    </xf>
    <xf numFmtId="0" fontId="1" fillId="0" borderId="1" xfId="0" applyFont="1" applyBorder="1" applyAlignment="1">
      <alignment horizontal="distributed"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distributed" vertical="center" wrapText="1"/>
    </xf>
    <xf numFmtId="0" fontId="1" fillId="0" borderId="0" xfId="0" applyFont="1" applyAlignment="1">
      <alignment horizontal="distributed" vertical="center" wrapText="1"/>
    </xf>
    <xf numFmtId="0" fontId="20" fillId="0" borderId="2" xfId="0" applyFont="1" applyBorder="1" applyAlignment="1">
      <alignment horizontal="distributed" vertical="center"/>
    </xf>
    <xf numFmtId="0" fontId="1" fillId="0" borderId="2" xfId="0" applyFont="1" applyBorder="1" applyAlignment="1">
      <alignment horizontal="distributed" vertical="center"/>
    </xf>
    <xf numFmtId="0" fontId="20" fillId="0" borderId="43" xfId="0" applyFont="1" applyBorder="1" applyAlignment="1">
      <alignment horizontal="distributed" vertical="center"/>
    </xf>
    <xf numFmtId="0" fontId="5" fillId="0" borderId="43" xfId="0" applyFont="1" applyBorder="1" applyAlignment="1">
      <alignment horizontal="right" vertical="center"/>
    </xf>
    <xf numFmtId="0" fontId="33" fillId="0" borderId="43" xfId="0" applyFont="1" applyBorder="1" applyAlignment="1">
      <alignment horizontal="distributed" vertical="center" wrapText="1"/>
    </xf>
    <xf numFmtId="0" fontId="1" fillId="0" borderId="43" xfId="0" applyFont="1" applyBorder="1" applyAlignment="1">
      <alignment horizontal="distributed" vertical="center"/>
    </xf>
    <xf numFmtId="0" fontId="13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vertical="center" shrinkToFit="1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distributed" vertical="center"/>
    </xf>
    <xf numFmtId="0" fontId="0" fillId="0" borderId="0" xfId="0" applyAlignment="1">
      <alignment horizontal="distributed" vertical="center"/>
    </xf>
    <xf numFmtId="180" fontId="5" fillId="0" borderId="0" xfId="0" applyNumberFormat="1" applyFont="1" applyAlignment="1">
      <alignment horizontal="center" vertical="center"/>
    </xf>
    <xf numFmtId="0" fontId="0" fillId="0" borderId="6" xfId="0" applyBorder="1">
      <alignment vertical="center"/>
    </xf>
    <xf numFmtId="0" fontId="7" fillId="0" borderId="0" xfId="0" applyFont="1">
      <alignment vertical="center"/>
    </xf>
    <xf numFmtId="0" fontId="9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33" fillId="0" borderId="0" xfId="0" applyFont="1" applyAlignment="1">
      <alignment horizontal="center" vertical="distributed"/>
    </xf>
    <xf numFmtId="0" fontId="34" fillId="0" borderId="0" xfId="0" applyFont="1" applyAlignment="1">
      <alignment horizontal="center" vertical="distributed"/>
    </xf>
    <xf numFmtId="0" fontId="19" fillId="0" borderId="0" xfId="0" applyFont="1" applyAlignment="1">
      <alignment horizontal="center" vertical="distributed"/>
    </xf>
    <xf numFmtId="0" fontId="3" fillId="0" borderId="0" xfId="0" applyFont="1" applyAlignment="1">
      <alignment horizontal="center" vertical="distributed"/>
    </xf>
    <xf numFmtId="177" fontId="19" fillId="0" borderId="0" xfId="0" applyNumberFormat="1" applyFont="1" applyAlignment="1">
      <alignment horizontal="center" vertical="distributed"/>
    </xf>
    <xf numFmtId="0" fontId="4" fillId="0" borderId="10" xfId="0" applyFont="1" applyBorder="1">
      <alignment vertical="center"/>
    </xf>
    <xf numFmtId="0" fontId="7" fillId="0" borderId="97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distributed"/>
    </xf>
    <xf numFmtId="0" fontId="7" fillId="0" borderId="0" xfId="0" applyFont="1" applyAlignment="1">
      <alignment horizontal="center" vertical="distributed"/>
    </xf>
    <xf numFmtId="0" fontId="9" fillId="0" borderId="0" xfId="0" applyFont="1" applyAlignment="1">
      <alignment vertical="distributed"/>
    </xf>
    <xf numFmtId="0" fontId="0" fillId="0" borderId="0" xfId="0" applyAlignment="1">
      <alignment horizontal="center" vertical="center"/>
    </xf>
    <xf numFmtId="181" fontId="0" fillId="0" borderId="0" xfId="0" applyNumberFormat="1" applyAlignment="1">
      <alignment horizontal="right" vertical="center"/>
    </xf>
    <xf numFmtId="182" fontId="26" fillId="0" borderId="0" xfId="0" applyNumberFormat="1" applyFont="1" applyAlignment="1">
      <alignment vertical="center" shrinkToFit="1"/>
    </xf>
    <xf numFmtId="182" fontId="40" fillId="0" borderId="0" xfId="0" applyNumberFormat="1" applyFont="1" applyAlignment="1">
      <alignment vertical="center" shrinkToFit="1"/>
    </xf>
    <xf numFmtId="0" fontId="1" fillId="0" borderId="0" xfId="0" applyFont="1" applyAlignment="1">
      <alignment horizontal="distributed" vertical="center"/>
    </xf>
    <xf numFmtId="0" fontId="28" fillId="0" borderId="6" xfId="0" applyFont="1" applyBorder="1">
      <alignment vertical="center"/>
    </xf>
    <xf numFmtId="0" fontId="3" fillId="0" borderId="43" xfId="0" applyFont="1" applyBorder="1">
      <alignment vertical="center"/>
    </xf>
    <xf numFmtId="0" fontId="0" fillId="0" borderId="6" xfId="0" applyBorder="1" applyAlignment="1">
      <alignment vertical="center" shrinkToFit="1"/>
    </xf>
    <xf numFmtId="0" fontId="33" fillId="0" borderId="126" xfId="0" applyFont="1" applyBorder="1" applyAlignment="1">
      <alignment horizontal="center" vertical="center"/>
    </xf>
    <xf numFmtId="9" fontId="27" fillId="0" borderId="43" xfId="0" applyNumberFormat="1" applyFont="1" applyBorder="1" applyAlignment="1">
      <alignment horizontal="center" vertical="center"/>
    </xf>
    <xf numFmtId="0" fontId="4" fillId="0" borderId="43" xfId="0" applyFont="1" applyBorder="1">
      <alignment vertical="center"/>
    </xf>
    <xf numFmtId="0" fontId="3" fillId="0" borderId="0" xfId="0" applyFont="1" applyAlignment="1">
      <alignment horizontal="centerContinuous" vertical="distributed"/>
    </xf>
    <xf numFmtId="0" fontId="7" fillId="0" borderId="108" xfId="0" applyFont="1" applyBorder="1" applyAlignment="1">
      <alignment horizontal="center" vertical="center"/>
    </xf>
    <xf numFmtId="182" fontId="26" fillId="0" borderId="0" xfId="0" applyNumberFormat="1" applyFont="1" applyAlignment="1" applyProtection="1">
      <alignment horizontal="center" vertical="center" shrinkToFit="1"/>
      <protection locked="0"/>
    </xf>
    <xf numFmtId="0" fontId="39" fillId="0" borderId="109" xfId="0" applyFont="1" applyBorder="1" applyAlignment="1">
      <alignment horizontal="center"/>
    </xf>
    <xf numFmtId="0" fontId="4" fillId="5" borderId="1" xfId="0" applyFont="1" applyFill="1" applyBorder="1" applyProtection="1">
      <alignment vertical="center"/>
      <protection locked="0"/>
    </xf>
    <xf numFmtId="0" fontId="3" fillId="5" borderId="1" xfId="0" applyFont="1" applyFill="1" applyBorder="1" applyProtection="1">
      <alignment vertical="center"/>
      <protection locked="0"/>
    </xf>
    <xf numFmtId="0" fontId="1" fillId="5" borderId="0" xfId="0" applyFont="1" applyFill="1" applyAlignment="1" applyProtection="1">
      <alignment horizontal="distributed" vertical="center"/>
      <protection locked="0"/>
    </xf>
    <xf numFmtId="0" fontId="3" fillId="5" borderId="0" xfId="0" applyFont="1" applyFill="1" applyProtection="1">
      <alignment vertical="center"/>
      <protection locked="0"/>
    </xf>
    <xf numFmtId="0" fontId="0" fillId="5" borderId="0" xfId="0" applyFill="1" applyProtection="1">
      <alignment vertical="center"/>
      <protection locked="0"/>
    </xf>
    <xf numFmtId="0" fontId="4" fillId="5" borderId="0" xfId="0" applyFont="1" applyFill="1" applyProtection="1">
      <alignment vertical="center"/>
      <protection locked="0"/>
    </xf>
    <xf numFmtId="0" fontId="20" fillId="5" borderId="1" xfId="0" applyFont="1" applyFill="1" applyBorder="1" applyAlignment="1" applyProtection="1">
      <alignment horizontal="center" vertical="center" shrinkToFit="1"/>
      <protection locked="0"/>
    </xf>
    <xf numFmtId="0" fontId="20" fillId="6" borderId="1" xfId="0" applyFont="1" applyFill="1" applyBorder="1" applyAlignment="1" applyProtection="1">
      <alignment horizontal="center" vertical="center" shrinkToFit="1"/>
      <protection locked="0"/>
    </xf>
    <xf numFmtId="179" fontId="20" fillId="6" borderId="1" xfId="0" applyNumberFormat="1" applyFont="1" applyFill="1" applyBorder="1" applyAlignment="1" applyProtection="1">
      <alignment horizontal="center" vertical="center" shrinkToFit="1"/>
      <protection locked="0"/>
    </xf>
    <xf numFmtId="0" fontId="20" fillId="6" borderId="43" xfId="0" applyFont="1" applyFill="1" applyBorder="1" applyAlignment="1" applyProtection="1">
      <alignment horizontal="center" vertical="center" shrinkToFit="1"/>
      <protection locked="0"/>
    </xf>
    <xf numFmtId="38" fontId="9" fillId="0" borderId="61" xfId="1" applyFont="1" applyBorder="1" applyAlignment="1" applyProtection="1">
      <alignment horizontal="right" vertical="center" shrinkToFit="1"/>
    </xf>
    <xf numFmtId="38" fontId="9" fillId="0" borderId="46" xfId="1" applyFont="1" applyBorder="1" applyAlignment="1" applyProtection="1">
      <alignment horizontal="right" vertical="center" shrinkToFit="1"/>
    </xf>
    <xf numFmtId="38" fontId="9" fillId="0" borderId="54" xfId="1" applyFont="1" applyBorder="1" applyAlignment="1" applyProtection="1">
      <alignment horizontal="right" vertical="center" shrinkToFit="1"/>
    </xf>
    <xf numFmtId="38" fontId="9" fillId="0" borderId="67" xfId="1" applyFont="1" applyBorder="1" applyAlignment="1" applyProtection="1">
      <alignment horizontal="right" vertical="center" shrinkToFit="1"/>
    </xf>
    <xf numFmtId="0" fontId="31" fillId="7" borderId="0" xfId="0" applyFont="1" applyFill="1" applyAlignment="1" applyProtection="1">
      <alignment horizontal="center" vertical="center" shrinkToFit="1"/>
      <protection locked="0"/>
    </xf>
    <xf numFmtId="178" fontId="35" fillId="0" borderId="66" xfId="1" applyNumberFormat="1" applyFont="1" applyBorder="1" applyAlignment="1" applyProtection="1">
      <alignment horizontal="center" vertical="center" shrinkToFit="1"/>
    </xf>
    <xf numFmtId="178" fontId="35" fillId="0" borderId="105" xfId="1" applyNumberFormat="1" applyFont="1" applyBorder="1" applyAlignment="1" applyProtection="1">
      <alignment horizontal="center" vertical="center" shrinkToFit="1"/>
    </xf>
    <xf numFmtId="9" fontId="45" fillId="5" borderId="43" xfId="0" applyNumberFormat="1" applyFont="1" applyFill="1" applyBorder="1" applyAlignment="1" applyProtection="1">
      <alignment horizontal="center" vertical="center"/>
      <protection locked="0"/>
    </xf>
    <xf numFmtId="0" fontId="21" fillId="0" borderId="1" xfId="0" applyFont="1" applyBorder="1" applyAlignment="1">
      <alignment horizontal="center" vertical="center" shrinkToFit="1"/>
    </xf>
    <xf numFmtId="179" fontId="21" fillId="0" borderId="1" xfId="0" applyNumberFormat="1" applyFont="1" applyBorder="1" applyAlignment="1">
      <alignment horizontal="center" vertical="center" shrinkToFit="1"/>
    </xf>
    <xf numFmtId="38" fontId="9" fillId="0" borderId="0" xfId="1" applyFont="1" applyBorder="1" applyAlignment="1" applyProtection="1">
      <alignment horizontal="right" vertical="center" shrinkToFit="1"/>
    </xf>
    <xf numFmtId="0" fontId="44" fillId="0" borderId="0" xfId="0" applyFont="1" applyAlignment="1">
      <alignment vertical="center" shrinkToFit="1"/>
    </xf>
    <xf numFmtId="38" fontId="9" fillId="0" borderId="0" xfId="1" applyFont="1" applyBorder="1" applyAlignment="1" applyProtection="1">
      <alignment horizontal="justify" vertical="center" shrinkToFit="1"/>
    </xf>
    <xf numFmtId="0" fontId="44" fillId="0" borderId="0" xfId="0" applyFont="1" applyAlignment="1">
      <alignment horizontal="justify" vertical="center" shrinkToFit="1"/>
    </xf>
    <xf numFmtId="0" fontId="15" fillId="0" borderId="0" xfId="0" applyFont="1" applyAlignment="1">
      <alignment horizontal="center" vertical="center"/>
    </xf>
    <xf numFmtId="0" fontId="23" fillId="0" borderId="0" xfId="0" applyFont="1">
      <alignment vertical="center"/>
    </xf>
    <xf numFmtId="0" fontId="36" fillId="0" borderId="0" xfId="0" applyFont="1" applyAlignment="1">
      <alignment horizontal="center" vertical="center"/>
    </xf>
    <xf numFmtId="0" fontId="34" fillId="0" borderId="112" xfId="0" applyFont="1" applyBorder="1" applyAlignment="1">
      <alignment horizontal="center" vertical="center"/>
    </xf>
    <xf numFmtId="55" fontId="39" fillId="5" borderId="72" xfId="0" applyNumberFormat="1" applyFont="1" applyFill="1" applyBorder="1" applyAlignment="1" applyProtection="1">
      <alignment horizontal="center" vertical="top"/>
      <protection locked="0"/>
    </xf>
    <xf numFmtId="55" fontId="39" fillId="5" borderId="73" xfId="0" applyNumberFormat="1" applyFont="1" applyFill="1" applyBorder="1" applyAlignment="1" applyProtection="1">
      <alignment horizontal="center" vertical="top"/>
      <protection locked="0"/>
    </xf>
    <xf numFmtId="38" fontId="21" fillId="5" borderId="60" xfId="1" applyFont="1" applyFill="1" applyBorder="1" applyAlignment="1" applyProtection="1">
      <alignment horizontal="right" vertical="center" shrinkToFit="1"/>
      <protection locked="0"/>
    </xf>
    <xf numFmtId="38" fontId="21" fillId="5" borderId="66" xfId="1" applyFont="1" applyFill="1" applyBorder="1" applyAlignment="1" applyProtection="1">
      <alignment horizontal="right" vertical="center" shrinkToFit="1"/>
      <protection locked="0"/>
    </xf>
    <xf numFmtId="0" fontId="22" fillId="3" borderId="46" xfId="0" applyFont="1" applyFill="1" applyBorder="1" applyAlignment="1">
      <alignment horizontal="center" vertical="center" shrinkToFit="1"/>
    </xf>
    <xf numFmtId="49" fontId="19" fillId="5" borderId="43" xfId="0" applyNumberFormat="1" applyFont="1" applyFill="1" applyBorder="1" applyAlignment="1" applyProtection="1">
      <alignment horizontal="left" vertical="center" shrinkToFit="1"/>
      <protection locked="0"/>
    </xf>
    <xf numFmtId="0" fontId="21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right" vertical="center"/>
    </xf>
    <xf numFmtId="0" fontId="20" fillId="0" borderId="0" xfId="0" applyFont="1" applyAlignment="1">
      <alignment horizontal="right" vertical="center"/>
    </xf>
    <xf numFmtId="0" fontId="32" fillId="0" borderId="0" xfId="0" applyFont="1" applyAlignment="1">
      <alignment horizontal="center" vertical="center" shrinkToFit="1"/>
    </xf>
    <xf numFmtId="0" fontId="24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 shrinkToFit="1"/>
    </xf>
    <xf numFmtId="0" fontId="25" fillId="0" borderId="0" xfId="0" applyFont="1" applyAlignment="1">
      <alignment horizontal="center" vertical="center" shrinkToFit="1"/>
    </xf>
    <xf numFmtId="0" fontId="21" fillId="0" borderId="11" xfId="0" applyFont="1" applyBorder="1" applyAlignment="1">
      <alignment horizontal="center" vertical="center"/>
    </xf>
    <xf numFmtId="0" fontId="21" fillId="0" borderId="10" xfId="0" applyFont="1" applyBorder="1">
      <alignment vertical="center"/>
    </xf>
    <xf numFmtId="0" fontId="21" fillId="0" borderId="12" xfId="0" applyFont="1" applyBorder="1">
      <alignment vertical="center"/>
    </xf>
    <xf numFmtId="0" fontId="21" fillId="0" borderId="6" xfId="0" applyFont="1" applyBorder="1">
      <alignment vertical="center"/>
    </xf>
    <xf numFmtId="0" fontId="21" fillId="0" borderId="14" xfId="0" applyFont="1" applyBorder="1">
      <alignment vertical="center"/>
    </xf>
    <xf numFmtId="0" fontId="21" fillId="0" borderId="8" xfId="0" applyFont="1" applyBorder="1">
      <alignment vertical="center"/>
    </xf>
    <xf numFmtId="0" fontId="21" fillId="0" borderId="1" xfId="0" applyFont="1" applyBorder="1">
      <alignment vertical="center"/>
    </xf>
    <xf numFmtId="0" fontId="21" fillId="0" borderId="20" xfId="0" applyFont="1" applyBorder="1">
      <alignment vertical="center"/>
    </xf>
    <xf numFmtId="38" fontId="21" fillId="0" borderId="33" xfId="1" applyFont="1" applyBorder="1" applyAlignment="1" applyProtection="1">
      <alignment horizontal="right" vertical="distributed"/>
      <protection locked="0"/>
    </xf>
    <xf numFmtId="38" fontId="21" fillId="0" borderId="25" xfId="1" applyFont="1" applyBorder="1" applyAlignment="1" applyProtection="1">
      <alignment horizontal="right" vertical="center"/>
      <protection locked="0"/>
    </xf>
    <xf numFmtId="38" fontId="21" fillId="0" borderId="26" xfId="1" applyFont="1" applyBorder="1" applyAlignment="1" applyProtection="1">
      <alignment horizontal="right" vertical="center"/>
      <protection locked="0"/>
    </xf>
    <xf numFmtId="38" fontId="21" fillId="0" borderId="6" xfId="1" applyFont="1" applyBorder="1" applyAlignment="1" applyProtection="1">
      <alignment horizontal="right" vertical="center"/>
      <protection locked="0"/>
    </xf>
    <xf numFmtId="38" fontId="21" fillId="0" borderId="0" xfId="1" applyFont="1" applyBorder="1" applyAlignment="1" applyProtection="1">
      <alignment horizontal="right" vertical="center"/>
      <protection locked="0"/>
    </xf>
    <xf numFmtId="38" fontId="21" fillId="0" borderId="14" xfId="1" applyFont="1" applyBorder="1" applyAlignment="1" applyProtection="1">
      <alignment horizontal="right" vertical="center"/>
      <protection locked="0"/>
    </xf>
    <xf numFmtId="38" fontId="21" fillId="0" borderId="36" xfId="1" applyFont="1" applyBorder="1" applyAlignment="1" applyProtection="1">
      <alignment horizontal="right" vertical="center"/>
      <protection locked="0"/>
    </xf>
    <xf numFmtId="38" fontId="21" fillId="0" borderId="27" xfId="1" applyFont="1" applyBorder="1" applyAlignment="1" applyProtection="1">
      <alignment horizontal="right" vertical="center"/>
      <protection locked="0"/>
    </xf>
    <xf numFmtId="38" fontId="21" fillId="0" borderId="28" xfId="1" applyFont="1" applyBorder="1" applyAlignment="1" applyProtection="1">
      <alignment horizontal="right" vertical="center"/>
      <protection locked="0"/>
    </xf>
    <xf numFmtId="38" fontId="32" fillId="0" borderId="37" xfId="1" applyFont="1" applyBorder="1" applyAlignment="1" applyProtection="1">
      <alignment horizontal="right" vertical="center" shrinkToFit="1"/>
    </xf>
    <xf numFmtId="38" fontId="32" fillId="0" borderId="38" xfId="1" applyFont="1" applyBorder="1" applyAlignment="1" applyProtection="1">
      <alignment horizontal="right" vertical="center" shrinkToFit="1"/>
    </xf>
    <xf numFmtId="38" fontId="32" fillId="0" borderId="39" xfId="1" applyFont="1" applyBorder="1" applyAlignment="1" applyProtection="1">
      <alignment horizontal="right" vertical="center" shrinkToFit="1"/>
    </xf>
    <xf numFmtId="38" fontId="32" fillId="0" borderId="31" xfId="1" applyFont="1" applyBorder="1" applyAlignment="1" applyProtection="1">
      <alignment horizontal="right" vertical="center" shrinkToFit="1"/>
    </xf>
    <xf numFmtId="38" fontId="32" fillId="0" borderId="0" xfId="1" applyFont="1" applyAlignment="1" applyProtection="1">
      <alignment horizontal="right" vertical="center" shrinkToFit="1"/>
    </xf>
    <xf numFmtId="38" fontId="32" fillId="0" borderId="30" xfId="1" applyFont="1" applyBorder="1" applyAlignment="1" applyProtection="1">
      <alignment horizontal="right" vertical="center" shrinkToFit="1"/>
    </xf>
    <xf numFmtId="38" fontId="32" fillId="0" borderId="115" xfId="1" applyFont="1" applyBorder="1" applyAlignment="1" applyProtection="1">
      <alignment horizontal="right" vertical="center"/>
    </xf>
    <xf numFmtId="38" fontId="32" fillId="0" borderId="2" xfId="1" applyFont="1" applyBorder="1" applyAlignment="1" applyProtection="1">
      <alignment horizontal="right" vertical="center"/>
    </xf>
    <xf numFmtId="38" fontId="32" fillId="0" borderId="29" xfId="1" applyFont="1" applyBorder="1" applyAlignment="1" applyProtection="1">
      <alignment horizontal="right" vertical="center"/>
    </xf>
    <xf numFmtId="38" fontId="32" fillId="0" borderId="31" xfId="1" applyFont="1" applyBorder="1" applyAlignment="1" applyProtection="1">
      <alignment horizontal="right" vertical="center"/>
    </xf>
    <xf numFmtId="38" fontId="32" fillId="0" borderId="0" xfId="1" applyFont="1" applyBorder="1" applyAlignment="1" applyProtection="1">
      <alignment horizontal="right" vertical="center"/>
    </xf>
    <xf numFmtId="38" fontId="32" fillId="0" borderId="30" xfId="1" applyFont="1" applyBorder="1" applyAlignment="1" applyProtection="1">
      <alignment horizontal="right" vertical="center"/>
    </xf>
    <xf numFmtId="38" fontId="32" fillId="0" borderId="113" xfId="1" applyFont="1" applyBorder="1" applyAlignment="1" applyProtection="1">
      <alignment horizontal="right" vertical="center"/>
    </xf>
    <xf numFmtId="38" fontId="32" fillId="0" borderId="1" xfId="1" applyFont="1" applyBorder="1" applyAlignment="1" applyProtection="1">
      <alignment horizontal="right" vertical="center"/>
    </xf>
    <xf numFmtId="38" fontId="32" fillId="0" borderId="114" xfId="1" applyFont="1" applyBorder="1" applyAlignment="1" applyProtection="1">
      <alignment horizontal="right" vertical="center"/>
    </xf>
    <xf numFmtId="0" fontId="7" fillId="2" borderId="37" xfId="0" applyFont="1" applyFill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30" xfId="0" applyBorder="1" applyAlignment="1">
      <alignment horizontal="center" vertical="center"/>
    </xf>
    <xf numFmtId="0" fontId="20" fillId="0" borderId="103" xfId="0" applyFont="1" applyBorder="1" applyAlignment="1">
      <alignment vertical="center" shrinkToFit="1"/>
    </xf>
    <xf numFmtId="0" fontId="20" fillId="0" borderId="71" xfId="0" applyFont="1" applyBorder="1" applyAlignment="1">
      <alignment vertical="center" shrinkToFit="1"/>
    </xf>
    <xf numFmtId="0" fontId="20" fillId="0" borderId="11" xfId="0" applyFont="1" applyBorder="1" applyAlignment="1">
      <alignment horizontal="center" vertical="center" shrinkToFit="1"/>
    </xf>
    <xf numFmtId="0" fontId="20" fillId="0" borderId="12" xfId="0" applyFont="1" applyBorder="1" applyAlignment="1">
      <alignment horizontal="center" vertical="center" shrinkToFit="1"/>
    </xf>
    <xf numFmtId="0" fontId="0" fillId="0" borderId="44" xfId="0" applyBorder="1" applyAlignment="1">
      <alignment horizontal="center" vertical="center" shrinkToFit="1"/>
    </xf>
    <xf numFmtId="0" fontId="0" fillId="0" borderId="90" xfId="0" applyBorder="1" applyAlignment="1">
      <alignment horizontal="center" vertical="center" shrinkToFit="1"/>
    </xf>
    <xf numFmtId="38" fontId="9" fillId="0" borderId="106" xfId="1" applyFont="1" applyBorder="1" applyAlignment="1" applyProtection="1">
      <alignment horizontal="justify" vertical="center" shrinkToFit="1"/>
    </xf>
    <xf numFmtId="0" fontId="44" fillId="0" borderId="68" xfId="0" applyFont="1" applyBorder="1" applyAlignment="1">
      <alignment horizontal="justify" vertical="center" shrinkToFit="1"/>
    </xf>
    <xf numFmtId="0" fontId="6" fillId="0" borderId="34" xfId="0" applyFont="1" applyBorder="1">
      <alignment vertical="center"/>
    </xf>
    <xf numFmtId="0" fontId="0" fillId="0" borderId="32" xfId="0" applyBorder="1">
      <alignment vertical="center"/>
    </xf>
    <xf numFmtId="0" fontId="0" fillId="0" borderId="13" xfId="0" applyBorder="1">
      <alignment vertical="center"/>
    </xf>
    <xf numFmtId="0" fontId="0" fillId="0" borderId="7" xfId="0" applyBorder="1">
      <alignment vertical="center"/>
    </xf>
    <xf numFmtId="0" fontId="0" fillId="0" borderId="15" xfId="0" applyBorder="1">
      <alignment vertical="center"/>
    </xf>
    <xf numFmtId="0" fontId="0" fillId="0" borderId="23" xfId="0" applyBorder="1">
      <alignment vertical="center"/>
    </xf>
    <xf numFmtId="0" fontId="21" fillId="0" borderId="69" xfId="0" applyFont="1" applyBorder="1" applyAlignment="1">
      <alignment horizontal="center" vertical="distributed" shrinkToFit="1"/>
    </xf>
    <xf numFmtId="0" fontId="20" fillId="0" borderId="70" xfId="0" applyFont="1" applyBorder="1" applyAlignment="1">
      <alignment vertical="center" shrinkToFit="1"/>
    </xf>
    <xf numFmtId="38" fontId="49" fillId="0" borderId="65" xfId="1" applyFont="1" applyBorder="1" applyAlignment="1" applyProtection="1">
      <alignment horizontal="right" vertical="distributed" shrinkToFit="1"/>
    </xf>
    <xf numFmtId="0" fontId="20" fillId="0" borderId="63" xfId="0" applyFont="1" applyBorder="1" applyAlignment="1">
      <alignment vertical="center" shrinkToFit="1"/>
    </xf>
    <xf numFmtId="38" fontId="15" fillId="0" borderId="51" xfId="1" applyFont="1" applyBorder="1" applyAlignment="1" applyProtection="1">
      <alignment horizontal="right" vertical="center" shrinkToFit="1"/>
    </xf>
    <xf numFmtId="0" fontId="0" fillId="0" borderId="43" xfId="0" applyBorder="1" applyAlignment="1">
      <alignment vertical="center" shrinkToFit="1"/>
    </xf>
    <xf numFmtId="38" fontId="15" fillId="0" borderId="21" xfId="1" applyFont="1" applyBorder="1" applyAlignment="1" applyProtection="1">
      <alignment horizontal="right" vertical="center" shrinkToFit="1"/>
    </xf>
    <xf numFmtId="0" fontId="0" fillId="0" borderId="2" xfId="0" applyBorder="1" applyAlignment="1">
      <alignment horizontal="right" vertical="center" shrinkToFit="1"/>
    </xf>
    <xf numFmtId="0" fontId="0" fillId="0" borderId="5" xfId="0" applyBorder="1" applyAlignment="1">
      <alignment horizontal="right" vertical="center" shrinkToFit="1"/>
    </xf>
    <xf numFmtId="0" fontId="7" fillId="2" borderId="11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38" fontId="32" fillId="0" borderId="0" xfId="1" applyFont="1" applyAlignment="1" applyProtection="1">
      <alignment horizontal="right" vertical="center"/>
    </xf>
    <xf numFmtId="38" fontId="0" fillId="0" borderId="40" xfId="1" applyFont="1" applyBorder="1" applyAlignment="1" applyProtection="1">
      <alignment horizontal="right" vertical="center"/>
    </xf>
    <xf numFmtId="38" fontId="0" fillId="0" borderId="41" xfId="1" applyFont="1" applyBorder="1" applyAlignment="1" applyProtection="1">
      <alignment horizontal="right" vertical="center"/>
    </xf>
    <xf numFmtId="38" fontId="0" fillId="0" borderId="42" xfId="1" applyFont="1" applyBorder="1" applyAlignment="1" applyProtection="1">
      <alignment horizontal="right" vertical="center"/>
    </xf>
    <xf numFmtId="38" fontId="15" fillId="0" borderId="124" xfId="0" applyNumberFormat="1" applyFont="1" applyBorder="1">
      <alignment vertical="center"/>
    </xf>
    <xf numFmtId="0" fontId="23" fillId="0" borderId="125" xfId="0" applyFont="1" applyBorder="1">
      <alignment vertical="center"/>
    </xf>
    <xf numFmtId="0" fontId="23" fillId="0" borderId="91" xfId="0" applyFont="1" applyBorder="1">
      <alignment vertical="center"/>
    </xf>
    <xf numFmtId="0" fontId="23" fillId="0" borderId="92" xfId="0" applyFont="1" applyBorder="1">
      <alignment vertical="center"/>
    </xf>
    <xf numFmtId="0" fontId="23" fillId="0" borderId="93" xfId="0" applyFont="1" applyBorder="1">
      <alignment vertical="center"/>
    </xf>
    <xf numFmtId="0" fontId="23" fillId="0" borderId="94" xfId="0" applyFont="1" applyBorder="1">
      <alignment vertical="center"/>
    </xf>
    <xf numFmtId="0" fontId="36" fillId="0" borderId="4" xfId="0" applyFont="1" applyBorder="1" applyAlignment="1">
      <alignment horizontal="center" vertical="center"/>
    </xf>
    <xf numFmtId="0" fontId="36" fillId="0" borderId="22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0" borderId="14" xfId="0" applyFont="1" applyBorder="1" applyAlignment="1">
      <alignment horizontal="center" vertical="center"/>
    </xf>
    <xf numFmtId="0" fontId="36" fillId="0" borderId="17" xfId="0" applyFont="1" applyBorder="1" applyAlignment="1">
      <alignment horizontal="center" vertical="center"/>
    </xf>
    <xf numFmtId="0" fontId="36" fillId="0" borderId="18" xfId="0" applyFont="1" applyBorder="1" applyAlignment="1">
      <alignment horizontal="center" vertical="center"/>
    </xf>
    <xf numFmtId="38" fontId="9" fillId="0" borderId="44" xfId="1" applyFont="1" applyBorder="1" applyAlignment="1" applyProtection="1">
      <alignment horizontal="right" vertical="center" shrinkToFit="1"/>
    </xf>
    <xf numFmtId="0" fontId="0" fillId="0" borderId="45" xfId="0" applyBorder="1" applyAlignment="1">
      <alignment horizontal="right" vertical="center" shrinkToFit="1"/>
    </xf>
    <xf numFmtId="38" fontId="9" fillId="0" borderId="106" xfId="1" applyFont="1" applyBorder="1" applyAlignment="1" applyProtection="1">
      <alignment horizontal="right" vertical="center" shrinkToFit="1"/>
    </xf>
    <xf numFmtId="0" fontId="44" fillId="0" borderId="56" xfId="0" applyFont="1" applyBorder="1" applyAlignment="1">
      <alignment vertical="center" shrinkToFit="1"/>
    </xf>
    <xf numFmtId="55" fontId="39" fillId="5" borderId="103" xfId="0" applyNumberFormat="1" applyFont="1" applyFill="1" applyBorder="1" applyAlignment="1" applyProtection="1">
      <alignment horizontal="center" vertical="top"/>
      <protection locked="0"/>
    </xf>
    <xf numFmtId="0" fontId="28" fillId="5" borderId="71" xfId="0" applyFont="1" applyFill="1" applyBorder="1" applyProtection="1">
      <alignment vertical="center"/>
      <protection locked="0"/>
    </xf>
    <xf numFmtId="38" fontId="21" fillId="5" borderId="62" xfId="1" applyFont="1" applyFill="1" applyBorder="1" applyAlignment="1" applyProtection="1">
      <alignment horizontal="right" vertical="center" shrinkToFit="1"/>
      <protection locked="0"/>
    </xf>
    <xf numFmtId="0" fontId="21" fillId="5" borderId="89" xfId="0" applyFont="1" applyFill="1" applyBorder="1" applyAlignment="1" applyProtection="1">
      <alignment vertical="center" shrinkToFit="1"/>
      <protection locked="0"/>
    </xf>
    <xf numFmtId="0" fontId="0" fillId="0" borderId="90" xfId="0" applyBorder="1" applyAlignment="1">
      <alignment horizontal="right" vertical="center" shrinkToFit="1"/>
    </xf>
    <xf numFmtId="0" fontId="44" fillId="0" borderId="90" xfId="0" applyFont="1" applyBorder="1" applyAlignment="1">
      <alignment vertical="center" shrinkToFit="1"/>
    </xf>
    <xf numFmtId="38" fontId="21" fillId="0" borderId="4" xfId="1" applyFont="1" applyBorder="1" applyAlignment="1" applyProtection="1">
      <alignment horizontal="right" vertical="distributed"/>
    </xf>
    <xf numFmtId="38" fontId="21" fillId="0" borderId="22" xfId="1" applyFont="1" applyBorder="1" applyAlignment="1" applyProtection="1">
      <alignment horizontal="right" vertical="distributed"/>
    </xf>
    <xf numFmtId="38" fontId="21" fillId="0" borderId="6" xfId="1" applyFont="1" applyBorder="1" applyAlignment="1" applyProtection="1">
      <alignment horizontal="right" vertical="distributed"/>
    </xf>
    <xf numFmtId="38" fontId="21" fillId="0" borderId="14" xfId="1" applyFont="1" applyBorder="1" applyAlignment="1" applyProtection="1">
      <alignment horizontal="right" vertical="distributed"/>
    </xf>
    <xf numFmtId="38" fontId="21" fillId="0" borderId="17" xfId="1" applyFont="1" applyBorder="1" applyAlignment="1" applyProtection="1">
      <alignment horizontal="right" vertical="distributed"/>
    </xf>
    <xf numFmtId="38" fontId="21" fillId="0" borderId="18" xfId="1" applyFont="1" applyBorder="1" applyAlignment="1" applyProtection="1">
      <alignment horizontal="right" vertical="distributed"/>
    </xf>
    <xf numFmtId="0" fontId="21" fillId="0" borderId="9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21" xfId="0" applyFont="1" applyBorder="1" applyAlignment="1" applyProtection="1">
      <alignment horizontal="center" vertical="center"/>
      <protection locked="0"/>
    </xf>
    <xf numFmtId="0" fontId="21" fillId="0" borderId="2" xfId="0" applyFont="1" applyBorder="1" applyAlignment="1" applyProtection="1">
      <alignment horizontal="center" vertical="center"/>
      <protection locked="0"/>
    </xf>
    <xf numFmtId="0" fontId="21" fillId="0" borderId="13" xfId="0" applyFont="1" applyBorder="1" applyAlignment="1" applyProtection="1">
      <alignment horizontal="center" vertical="center"/>
      <protection locked="0"/>
    </xf>
    <xf numFmtId="0" fontId="21" fillId="0" borderId="0" xfId="0" applyFont="1" applyAlignment="1" applyProtection="1">
      <alignment horizontal="center" vertical="center"/>
      <protection locked="0"/>
    </xf>
    <xf numFmtId="0" fontId="21" fillId="0" borderId="35" xfId="0" applyFont="1" applyBorder="1" applyAlignment="1" applyProtection="1">
      <alignment horizontal="center" vertical="center"/>
      <protection locked="0"/>
    </xf>
    <xf numFmtId="0" fontId="21" fillId="0" borderId="27" xfId="0" applyFont="1" applyBorder="1" applyAlignment="1" applyProtection="1">
      <alignment horizontal="center" vertical="center"/>
      <protection locked="0"/>
    </xf>
    <xf numFmtId="38" fontId="21" fillId="0" borderId="34" xfId="0" applyNumberFormat="1" applyFont="1" applyBorder="1" applyAlignment="1" applyProtection="1">
      <alignment horizontal="center" vertical="center"/>
      <protection locked="0"/>
    </xf>
    <xf numFmtId="0" fontId="21" fillId="0" borderId="25" xfId="0" applyFont="1" applyBorder="1" applyAlignment="1" applyProtection="1">
      <alignment horizontal="center" vertical="center"/>
      <protection locked="0"/>
    </xf>
    <xf numFmtId="0" fontId="21" fillId="0" borderId="34" xfId="0" applyFont="1" applyBorder="1" applyAlignment="1" applyProtection="1">
      <alignment horizontal="center" vertical="center"/>
      <protection locked="0"/>
    </xf>
    <xf numFmtId="0" fontId="21" fillId="0" borderId="19" xfId="0" applyFont="1" applyBorder="1" applyAlignment="1" applyProtection="1">
      <alignment horizontal="center" vertical="center"/>
      <protection locked="0"/>
    </xf>
    <xf numFmtId="0" fontId="21" fillId="0" borderId="1" xfId="0" applyFont="1" applyBorder="1" applyAlignment="1" applyProtection="1">
      <alignment horizontal="center" vertical="center"/>
      <protection locked="0"/>
    </xf>
    <xf numFmtId="0" fontId="21" fillId="0" borderId="80" xfId="0" applyFont="1" applyBorder="1" applyAlignment="1" applyProtection="1">
      <alignment horizontal="center" vertical="center"/>
      <protection locked="0"/>
    </xf>
    <xf numFmtId="0" fontId="21" fillId="0" borderId="81" xfId="0" applyFont="1" applyBorder="1" applyAlignment="1" applyProtection="1">
      <alignment horizontal="center" vertical="center"/>
      <protection locked="0"/>
    </xf>
    <xf numFmtId="0" fontId="21" fillId="0" borderId="82" xfId="0" applyFont="1" applyBorder="1" applyAlignment="1" applyProtection="1">
      <alignment horizontal="center" vertical="center"/>
      <protection locked="0"/>
    </xf>
    <xf numFmtId="0" fontId="21" fillId="0" borderId="83" xfId="0" applyFont="1" applyBorder="1" applyAlignment="1" applyProtection="1">
      <alignment horizontal="center" vertical="center"/>
      <protection locked="0"/>
    </xf>
    <xf numFmtId="0" fontId="21" fillId="0" borderId="50" xfId="0" applyFont="1" applyBorder="1" applyAlignment="1" applyProtection="1">
      <alignment horizontal="center" vertical="center"/>
      <protection locked="0"/>
    </xf>
    <xf numFmtId="0" fontId="21" fillId="0" borderId="53" xfId="0" applyFont="1" applyBorder="1" applyAlignment="1" applyProtection="1">
      <alignment horizontal="center" vertical="center"/>
      <protection locked="0"/>
    </xf>
    <xf numFmtId="38" fontId="21" fillId="0" borderId="84" xfId="1" applyFont="1" applyBorder="1" applyAlignment="1" applyProtection="1">
      <alignment horizontal="right" vertical="distributed"/>
      <protection locked="0"/>
    </xf>
    <xf numFmtId="38" fontId="21" fillId="0" borderId="86" xfId="1" applyFont="1" applyBorder="1" applyAlignment="1" applyProtection="1">
      <alignment horizontal="right" vertical="distributed"/>
      <protection locked="0"/>
    </xf>
    <xf numFmtId="38" fontId="21" fillId="0" borderId="85" xfId="1" applyFont="1" applyBorder="1" applyAlignment="1" applyProtection="1">
      <alignment horizontal="right" vertical="distributed"/>
      <protection locked="0"/>
    </xf>
    <xf numFmtId="38" fontId="21" fillId="0" borderId="87" xfId="1" applyFont="1" applyBorder="1" applyAlignment="1" applyProtection="1">
      <alignment horizontal="right" vertical="distributed"/>
      <protection locked="0"/>
    </xf>
    <xf numFmtId="38" fontId="21" fillId="0" borderId="57" xfId="1" applyFont="1" applyBorder="1" applyAlignment="1" applyProtection="1">
      <alignment horizontal="right" vertical="distributed"/>
      <protection locked="0"/>
    </xf>
    <xf numFmtId="38" fontId="21" fillId="0" borderId="88" xfId="1" applyFont="1" applyBorder="1" applyAlignment="1" applyProtection="1">
      <alignment horizontal="right" vertical="distributed"/>
      <protection locked="0"/>
    </xf>
    <xf numFmtId="0" fontId="19" fillId="5" borderId="1" xfId="0" applyFont="1" applyFill="1" applyBorder="1" applyAlignment="1" applyProtection="1">
      <alignment vertical="center" shrinkToFit="1"/>
      <protection locked="0"/>
    </xf>
    <xf numFmtId="0" fontId="0" fillId="5" borderId="1" xfId="0" applyFill="1" applyBorder="1" applyProtection="1">
      <alignment vertical="center"/>
      <protection locked="0"/>
    </xf>
    <xf numFmtId="184" fontId="3" fillId="0" borderId="0" xfId="0" applyNumberFormat="1" applyFont="1" applyAlignment="1">
      <alignment horizontal="right" vertical="center"/>
    </xf>
    <xf numFmtId="184" fontId="0" fillId="0" borderId="0" xfId="0" applyNumberFormat="1" applyAlignment="1">
      <alignment horizontal="right" vertical="center"/>
    </xf>
    <xf numFmtId="181" fontId="19" fillId="5" borderId="43" xfId="0" applyNumberFormat="1" applyFont="1" applyFill="1" applyBorder="1" applyAlignment="1" applyProtection="1">
      <alignment horizontal="center" vertical="center" shrinkToFit="1"/>
      <protection locked="0"/>
    </xf>
    <xf numFmtId="0" fontId="45" fillId="5" borderId="45" xfId="0" applyFont="1" applyFill="1" applyBorder="1" applyAlignment="1" applyProtection="1">
      <alignment vertical="center" shrinkToFit="1"/>
      <protection locked="0"/>
    </xf>
    <xf numFmtId="179" fontId="20" fillId="0" borderId="43" xfId="0" applyNumberFormat="1" applyFont="1" applyBorder="1" applyAlignment="1">
      <alignment horizontal="center" vertical="center" shrinkToFit="1"/>
    </xf>
    <xf numFmtId="0" fontId="20" fillId="0" borderId="43" xfId="0" applyFont="1" applyBorder="1" applyAlignment="1">
      <alignment horizontal="center" vertical="center" shrinkToFit="1"/>
    </xf>
    <xf numFmtId="183" fontId="19" fillId="5" borderId="44" xfId="0" applyNumberFormat="1" applyFont="1" applyFill="1" applyBorder="1" applyAlignment="1" applyProtection="1">
      <alignment horizontal="center" vertical="center" shrinkToFit="1"/>
      <protection locked="0"/>
    </xf>
    <xf numFmtId="183" fontId="19" fillId="5" borderId="43" xfId="0" applyNumberFormat="1" applyFont="1" applyFill="1" applyBorder="1" applyProtection="1">
      <alignment vertical="center"/>
      <protection locked="0"/>
    </xf>
    <xf numFmtId="0" fontId="30" fillId="4" borderId="16" xfId="0" applyFont="1" applyFill="1" applyBorder="1" applyAlignment="1" applyProtection="1">
      <alignment horizontal="center" vertical="center"/>
      <protection locked="0"/>
    </xf>
    <xf numFmtId="0" fontId="30" fillId="0" borderId="16" xfId="0" applyFont="1" applyBorder="1" applyAlignment="1" applyProtection="1">
      <alignment horizontal="center" vertical="center"/>
      <protection locked="0"/>
    </xf>
    <xf numFmtId="0" fontId="14" fillId="0" borderId="16" xfId="0" applyFont="1" applyBorder="1" applyAlignment="1">
      <alignment horizontal="distributed" vertical="center"/>
    </xf>
    <xf numFmtId="0" fontId="0" fillId="0" borderId="16" xfId="0" applyBorder="1">
      <alignment vertical="center"/>
    </xf>
    <xf numFmtId="0" fontId="19" fillId="5" borderId="44" xfId="0" applyFont="1" applyFill="1" applyBorder="1" applyAlignment="1" applyProtection="1">
      <alignment horizontal="left" vertical="center" shrinkToFit="1"/>
      <protection locked="0"/>
    </xf>
    <xf numFmtId="0" fontId="19" fillId="5" borderId="43" xfId="0" applyFont="1" applyFill="1" applyBorder="1" applyProtection="1">
      <alignment vertical="center"/>
      <protection locked="0"/>
    </xf>
    <xf numFmtId="0" fontId="22" fillId="3" borderId="44" xfId="0" applyFont="1" applyFill="1" applyBorder="1" applyAlignment="1" applyProtection="1">
      <alignment horizontal="center" vertical="center" shrinkToFit="1"/>
      <protection locked="0"/>
    </xf>
    <xf numFmtId="0" fontId="28" fillId="3" borderId="43" xfId="0" applyFont="1" applyFill="1" applyBorder="1">
      <alignment vertical="center"/>
    </xf>
    <xf numFmtId="0" fontId="28" fillId="3" borderId="45" xfId="0" applyFont="1" applyFill="1" applyBorder="1">
      <alignment vertical="center"/>
    </xf>
    <xf numFmtId="0" fontId="3" fillId="5" borderId="43" xfId="0" applyFont="1" applyFill="1" applyBorder="1" applyProtection="1">
      <alignment vertical="center"/>
      <protection locked="0"/>
    </xf>
    <xf numFmtId="0" fontId="0" fillId="5" borderId="43" xfId="0" applyFill="1" applyBorder="1" applyProtection="1">
      <alignment vertical="center"/>
      <protection locked="0"/>
    </xf>
    <xf numFmtId="183" fontId="35" fillId="5" borderId="43" xfId="0" applyNumberFormat="1" applyFont="1" applyFill="1" applyBorder="1" applyAlignment="1" applyProtection="1">
      <alignment horizontal="left" vertical="center"/>
      <protection locked="0"/>
    </xf>
    <xf numFmtId="183" fontId="36" fillId="5" borderId="43" xfId="0" applyNumberFormat="1" applyFont="1" applyFill="1" applyBorder="1" applyAlignment="1" applyProtection="1">
      <alignment horizontal="left" vertical="center"/>
      <protection locked="0"/>
    </xf>
    <xf numFmtId="49" fontId="27" fillId="5" borderId="43" xfId="0" applyNumberFormat="1" applyFont="1" applyFill="1" applyBorder="1" applyAlignment="1" applyProtection="1">
      <alignment horizontal="center" vertical="center" shrinkToFit="1"/>
      <protection locked="0"/>
    </xf>
    <xf numFmtId="0" fontId="33" fillId="5" borderId="43" xfId="0" applyFont="1" applyFill="1" applyBorder="1" applyAlignment="1" applyProtection="1">
      <alignment horizontal="distributed" vertical="center" wrapText="1"/>
      <protection locked="0"/>
    </xf>
    <xf numFmtId="0" fontId="20" fillId="5" borderId="43" xfId="0" applyFont="1" applyFill="1" applyBorder="1" applyProtection="1">
      <alignment vertical="center"/>
      <protection locked="0"/>
    </xf>
    <xf numFmtId="0" fontId="7" fillId="0" borderId="97" xfId="0" applyFont="1" applyBorder="1" applyAlignment="1">
      <alignment horizontal="center" vertical="center"/>
    </xf>
    <xf numFmtId="0" fontId="16" fillId="0" borderId="97" xfId="0" applyFont="1" applyBorder="1" applyAlignment="1">
      <alignment horizontal="center" vertical="center"/>
    </xf>
    <xf numFmtId="0" fontId="0" fillId="0" borderId="97" xfId="0" applyBorder="1" applyAlignment="1">
      <alignment horizontal="center" vertical="center"/>
    </xf>
    <xf numFmtId="0" fontId="0" fillId="0" borderId="98" xfId="0" applyBorder="1" applyAlignment="1">
      <alignment horizontal="center" vertical="center"/>
    </xf>
    <xf numFmtId="0" fontId="3" fillId="0" borderId="99" xfId="0" applyFont="1" applyBorder="1" applyAlignment="1">
      <alignment horizontal="center" vertical="center"/>
    </xf>
    <xf numFmtId="0" fontId="0" fillId="0" borderId="95" xfId="0" applyBorder="1">
      <alignment vertical="center"/>
    </xf>
    <xf numFmtId="0" fontId="0" fillId="0" borderId="100" xfId="0" applyBorder="1">
      <alignment vertical="center"/>
    </xf>
    <xf numFmtId="0" fontId="0" fillId="0" borderId="92" xfId="0" applyBorder="1">
      <alignment vertical="center"/>
    </xf>
    <xf numFmtId="0" fontId="0" fillId="0" borderId="101" xfId="0" applyBorder="1">
      <alignment vertical="center"/>
    </xf>
    <xf numFmtId="0" fontId="0" fillId="0" borderId="94" xfId="0" applyBorder="1">
      <alignment vertical="center"/>
    </xf>
    <xf numFmtId="0" fontId="0" fillId="0" borderId="102" xfId="0" applyBorder="1">
      <alignment vertical="center"/>
    </xf>
    <xf numFmtId="0" fontId="0" fillId="0" borderId="99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7" fillId="0" borderId="107" xfId="0" applyFont="1" applyBorder="1" applyAlignment="1">
      <alignment horizontal="center" vertical="center"/>
    </xf>
    <xf numFmtId="0" fontId="0" fillId="0" borderId="108" xfId="0" applyBorder="1" applyAlignment="1">
      <alignment horizontal="center" vertical="center"/>
    </xf>
    <xf numFmtId="6" fontId="46" fillId="5" borderId="44" xfId="2" applyFont="1" applyFill="1" applyBorder="1" applyAlignment="1" applyProtection="1">
      <alignment horizontal="center" vertical="center" shrinkToFit="1"/>
      <protection locked="0"/>
    </xf>
    <xf numFmtId="0" fontId="46" fillId="5" borderId="43" xfId="0" applyFont="1" applyFill="1" applyBorder="1" applyProtection="1">
      <alignment vertical="center"/>
      <protection locked="0"/>
    </xf>
    <xf numFmtId="0" fontId="7" fillId="0" borderId="96" xfId="0" applyFont="1" applyBorder="1" applyAlignment="1">
      <alignment horizontal="center" vertical="center"/>
    </xf>
    <xf numFmtId="0" fontId="0" fillId="0" borderId="11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4" xfId="0" applyBorder="1" applyAlignment="1">
      <alignment horizontal="center" vertical="center"/>
    </xf>
    <xf numFmtId="176" fontId="21" fillId="0" borderId="4" xfId="0" applyNumberFormat="1" applyFont="1" applyBorder="1" applyAlignment="1">
      <alignment horizontal="right" vertical="distributed"/>
    </xf>
    <xf numFmtId="0" fontId="20" fillId="0" borderId="2" xfId="0" applyFont="1" applyBorder="1" applyAlignment="1">
      <alignment horizontal="right" vertical="center"/>
    </xf>
    <xf numFmtId="0" fontId="20" fillId="0" borderId="22" xfId="0" applyFont="1" applyBorder="1" applyAlignment="1">
      <alignment horizontal="right" vertical="center"/>
    </xf>
    <xf numFmtId="0" fontId="20" fillId="0" borderId="6" xfId="0" applyFont="1" applyBorder="1" applyAlignment="1">
      <alignment horizontal="right" vertical="center"/>
    </xf>
    <xf numFmtId="0" fontId="20" fillId="0" borderId="14" xfId="0" applyFont="1" applyBorder="1" applyAlignment="1">
      <alignment horizontal="right" vertical="center"/>
    </xf>
    <xf numFmtId="0" fontId="20" fillId="0" borderId="17" xfId="0" applyFont="1" applyBorder="1" applyAlignment="1">
      <alignment horizontal="right" vertical="center"/>
    </xf>
    <xf numFmtId="0" fontId="20" fillId="0" borderId="16" xfId="0" applyFont="1" applyBorder="1" applyAlignment="1">
      <alignment horizontal="right" vertical="center"/>
    </xf>
    <xf numFmtId="0" fontId="20" fillId="0" borderId="18" xfId="0" applyFont="1" applyBorder="1" applyAlignment="1">
      <alignment horizontal="right" vertical="center"/>
    </xf>
    <xf numFmtId="0" fontId="21" fillId="0" borderId="21" xfId="0" applyFont="1" applyBorder="1" applyAlignment="1">
      <alignment horizontal="center" vertical="distributed"/>
    </xf>
    <xf numFmtId="0" fontId="21" fillId="0" borderId="2" xfId="0" applyFont="1" applyBorder="1" applyAlignment="1">
      <alignment horizontal="center" vertical="distributed"/>
    </xf>
    <xf numFmtId="0" fontId="21" fillId="0" borderId="13" xfId="0" applyFont="1" applyBorder="1" applyAlignment="1">
      <alignment horizontal="center" vertical="distributed"/>
    </xf>
    <xf numFmtId="0" fontId="21" fillId="0" borderId="0" xfId="0" applyFont="1" applyAlignment="1">
      <alignment horizontal="center" vertical="distributed"/>
    </xf>
    <xf numFmtId="0" fontId="21" fillId="0" borderId="15" xfId="0" applyFont="1" applyBorder="1" applyAlignment="1">
      <alignment horizontal="center" vertical="distributed"/>
    </xf>
    <xf numFmtId="0" fontId="21" fillId="0" borderId="16" xfId="0" applyFont="1" applyBorder="1" applyAlignment="1">
      <alignment horizontal="center" vertical="distributed"/>
    </xf>
    <xf numFmtId="176" fontId="21" fillId="0" borderId="5" xfId="0" applyNumberFormat="1" applyFont="1" applyBorder="1" applyAlignment="1">
      <alignment horizontal="center" vertical="distributed"/>
    </xf>
    <xf numFmtId="0" fontId="21" fillId="0" borderId="7" xfId="0" applyFont="1" applyBorder="1" applyAlignment="1">
      <alignment horizontal="center" vertical="distributed"/>
    </xf>
    <xf numFmtId="0" fontId="21" fillId="0" borderId="23" xfId="0" applyFont="1" applyBorder="1" applyAlignment="1">
      <alignment horizontal="center" vertical="distributed"/>
    </xf>
    <xf numFmtId="0" fontId="32" fillId="3" borderId="9" xfId="0" applyFont="1" applyFill="1" applyBorder="1" applyAlignment="1">
      <alignment horizontal="center" vertical="center"/>
    </xf>
    <xf numFmtId="0" fontId="20" fillId="0" borderId="12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distributed"/>
    </xf>
    <xf numFmtId="0" fontId="20" fillId="0" borderId="12" xfId="0" applyFont="1" applyBorder="1" applyAlignment="1">
      <alignment horizontal="center" vertical="distributed"/>
    </xf>
    <xf numFmtId="0" fontId="20" fillId="0" borderId="6" xfId="0" applyFont="1" applyBorder="1" applyAlignment="1">
      <alignment horizontal="center" vertical="distributed"/>
    </xf>
    <xf numFmtId="0" fontId="20" fillId="0" borderId="14" xfId="0" applyFont="1" applyBorder="1" applyAlignment="1">
      <alignment horizontal="center" vertical="distributed"/>
    </xf>
    <xf numFmtId="0" fontId="20" fillId="0" borderId="8" xfId="0" applyFont="1" applyBorder="1" applyAlignment="1">
      <alignment horizontal="center" vertical="distributed"/>
    </xf>
    <xf numFmtId="0" fontId="20" fillId="0" borderId="20" xfId="0" applyFont="1" applyBorder="1" applyAlignment="1">
      <alignment horizontal="center" vertical="distributed"/>
    </xf>
    <xf numFmtId="0" fontId="21" fillId="0" borderId="77" xfId="0" applyFont="1" applyBorder="1" applyAlignment="1" applyProtection="1">
      <alignment horizontal="center" vertical="center"/>
      <protection locked="0"/>
    </xf>
    <xf numFmtId="0" fontId="21" fillId="0" borderId="78" xfId="0" applyFont="1" applyBorder="1" applyAlignment="1" applyProtection="1">
      <alignment horizontal="center" vertical="center"/>
      <protection locked="0"/>
    </xf>
    <xf numFmtId="0" fontId="21" fillId="0" borderId="79" xfId="0" applyFont="1" applyBorder="1" applyAlignment="1" applyProtection="1">
      <alignment horizontal="center" vertical="center"/>
      <protection locked="0"/>
    </xf>
    <xf numFmtId="0" fontId="0" fillId="0" borderId="43" xfId="0" applyBorder="1">
      <alignment vertical="center"/>
    </xf>
    <xf numFmtId="0" fontId="43" fillId="0" borderId="0" xfId="0" applyFont="1" applyAlignment="1">
      <alignment horizontal="distributed" vertical="center"/>
    </xf>
    <xf numFmtId="0" fontId="15" fillId="2" borderId="58" xfId="0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20" fillId="0" borderId="10" xfId="0" applyFont="1" applyBorder="1">
      <alignment vertical="center"/>
    </xf>
    <xf numFmtId="0" fontId="20" fillId="0" borderId="12" xfId="0" applyFont="1" applyBorder="1">
      <alignment vertical="center"/>
    </xf>
    <xf numFmtId="0" fontId="20" fillId="0" borderId="14" xfId="0" applyFont="1" applyBorder="1">
      <alignment vertical="center"/>
    </xf>
    <xf numFmtId="0" fontId="20" fillId="0" borderId="16" xfId="0" applyFont="1" applyBorder="1" applyAlignment="1">
      <alignment horizontal="center" vertical="center"/>
    </xf>
    <xf numFmtId="0" fontId="20" fillId="0" borderId="16" xfId="0" applyFont="1" applyBorder="1">
      <alignment vertical="center"/>
    </xf>
    <xf numFmtId="0" fontId="20" fillId="0" borderId="18" xfId="0" applyFont="1" applyBorder="1">
      <alignment vertical="center"/>
    </xf>
    <xf numFmtId="0" fontId="49" fillId="2" borderId="65" xfId="0" applyFont="1" applyFill="1" applyBorder="1" applyAlignment="1">
      <alignment horizontal="center" vertical="center"/>
    </xf>
    <xf numFmtId="0" fontId="20" fillId="0" borderId="63" xfId="0" applyFont="1" applyBorder="1" applyAlignment="1">
      <alignment horizontal="center" vertical="center"/>
    </xf>
    <xf numFmtId="0" fontId="20" fillId="0" borderId="64" xfId="0" applyFont="1" applyBorder="1" applyAlignment="1">
      <alignment horizontal="center" vertical="center"/>
    </xf>
    <xf numFmtId="0" fontId="10" fillId="2" borderId="51" xfId="0" applyFont="1" applyFill="1" applyBorder="1" applyAlignment="1">
      <alignment horizontal="center" vertical="center" shrinkToFit="1"/>
    </xf>
    <xf numFmtId="0" fontId="0" fillId="0" borderId="43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15" fillId="2" borderId="51" xfId="0" applyFont="1" applyFill="1" applyBorder="1" applyAlignment="1">
      <alignment horizontal="center" vertical="center"/>
    </xf>
    <xf numFmtId="0" fontId="20" fillId="0" borderId="74" xfId="0" applyFont="1" applyBorder="1" applyAlignment="1">
      <alignment horizontal="right" vertical="center" wrapText="1"/>
    </xf>
    <xf numFmtId="0" fontId="20" fillId="0" borderId="75" xfId="0" applyFont="1" applyBorder="1" applyAlignment="1">
      <alignment horizontal="right" vertical="center"/>
    </xf>
    <xf numFmtId="0" fontId="20" fillId="0" borderId="76" xfId="0" applyFont="1" applyBorder="1" applyAlignment="1">
      <alignment horizontal="right" vertical="center"/>
    </xf>
    <xf numFmtId="0" fontId="28" fillId="5" borderId="104" xfId="0" applyFont="1" applyFill="1" applyBorder="1" applyProtection="1">
      <alignment vertical="center"/>
      <protection locked="0"/>
    </xf>
    <xf numFmtId="0" fontId="21" fillId="5" borderId="105" xfId="0" applyFont="1" applyFill="1" applyBorder="1" applyAlignment="1" applyProtection="1">
      <alignment vertical="center" shrinkToFit="1"/>
      <protection locked="0"/>
    </xf>
    <xf numFmtId="38" fontId="9" fillId="0" borderId="46" xfId="1" applyFont="1" applyBorder="1" applyAlignment="1" applyProtection="1">
      <alignment horizontal="right" vertical="center" shrinkToFit="1"/>
    </xf>
    <xf numFmtId="0" fontId="0" fillId="0" borderId="46" xfId="0" applyBorder="1" applyAlignment="1">
      <alignment horizontal="right" vertical="center" shrinkToFit="1"/>
    </xf>
    <xf numFmtId="0" fontId="19" fillId="5" borderId="44" xfId="0" applyFont="1" applyFill="1" applyBorder="1" applyAlignment="1" applyProtection="1">
      <alignment horizontal="center" vertical="center" shrinkToFit="1"/>
      <protection locked="0"/>
    </xf>
    <xf numFmtId="0" fontId="42" fillId="2" borderId="65" xfId="0" applyFont="1" applyFill="1" applyBorder="1" applyAlignment="1">
      <alignment horizontal="center" vertical="center"/>
    </xf>
    <xf numFmtId="0" fontId="27" fillId="0" borderId="63" xfId="0" applyFont="1" applyBorder="1">
      <alignment vertical="center"/>
    </xf>
    <xf numFmtId="0" fontId="27" fillId="0" borderId="89" xfId="0" applyFont="1" applyBorder="1">
      <alignment vertical="center"/>
    </xf>
    <xf numFmtId="0" fontId="42" fillId="2" borderId="51" xfId="0" applyFont="1" applyFill="1" applyBorder="1" applyAlignment="1">
      <alignment horizontal="center" vertical="center" shrinkToFit="1"/>
    </xf>
    <xf numFmtId="0" fontId="27" fillId="0" borderId="43" xfId="0" applyFont="1" applyBorder="1">
      <alignment vertical="center"/>
    </xf>
    <xf numFmtId="0" fontId="27" fillId="0" borderId="90" xfId="0" applyFont="1" applyBorder="1">
      <alignment vertical="center"/>
    </xf>
    <xf numFmtId="0" fontId="42" fillId="2" borderId="5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>
      <alignment vertical="center"/>
    </xf>
    <xf numFmtId="38" fontId="41" fillId="0" borderId="62" xfId="1" applyFont="1" applyBorder="1" applyAlignment="1" applyProtection="1">
      <alignment horizontal="right" vertical="center" shrinkToFit="1"/>
    </xf>
    <xf numFmtId="0" fontId="0" fillId="0" borderId="63" xfId="0" applyBorder="1">
      <alignment vertical="center"/>
    </xf>
    <xf numFmtId="38" fontId="41" fillId="0" borderId="44" xfId="1" applyFont="1" applyBorder="1" applyAlignment="1" applyProtection="1">
      <alignment horizontal="right" vertical="center" shrinkToFit="1"/>
    </xf>
    <xf numFmtId="0" fontId="20" fillId="0" borderId="120" xfId="0" applyFont="1" applyBorder="1" applyAlignment="1">
      <alignment horizontal="center" vertical="center"/>
    </xf>
    <xf numFmtId="0" fontId="20" fillId="0" borderId="49" xfId="0" applyFont="1" applyBorder="1" applyAlignment="1">
      <alignment horizontal="center" vertical="center"/>
    </xf>
    <xf numFmtId="0" fontId="33" fillId="0" borderId="110" xfId="0" applyFont="1" applyBorder="1" applyAlignment="1">
      <alignment horizontal="center" vertical="center"/>
    </xf>
    <xf numFmtId="0" fontId="20" fillId="0" borderId="111" xfId="0" applyFont="1" applyBorder="1" applyAlignment="1">
      <alignment horizontal="center" vertical="center"/>
    </xf>
    <xf numFmtId="0" fontId="20" fillId="0" borderId="121" xfId="0" applyFont="1" applyBorder="1" applyAlignment="1">
      <alignment horizontal="center" vertical="center"/>
    </xf>
    <xf numFmtId="0" fontId="41" fillId="0" borderId="63" xfId="0" applyFont="1" applyBorder="1">
      <alignment vertical="center"/>
    </xf>
    <xf numFmtId="0" fontId="41" fillId="0" borderId="89" xfId="0" applyFont="1" applyBorder="1">
      <alignment vertical="center"/>
    </xf>
    <xf numFmtId="0" fontId="41" fillId="0" borderId="43" xfId="0" applyFont="1" applyBorder="1">
      <alignment vertical="center"/>
    </xf>
    <xf numFmtId="0" fontId="41" fillId="0" borderId="90" xfId="0" applyFont="1" applyBorder="1">
      <alignment vertical="center"/>
    </xf>
    <xf numFmtId="0" fontId="0" fillId="0" borderId="90" xfId="0" applyBorder="1">
      <alignment vertical="center"/>
    </xf>
    <xf numFmtId="0" fontId="33" fillId="0" borderId="111" xfId="0" applyFont="1" applyBorder="1" applyAlignment="1">
      <alignment horizontal="center" vertical="center"/>
    </xf>
    <xf numFmtId="0" fontId="20" fillId="0" borderId="123" xfId="0" applyFont="1" applyBorder="1" applyAlignment="1">
      <alignment horizontal="center" vertical="center"/>
    </xf>
    <xf numFmtId="0" fontId="1" fillId="0" borderId="47" xfId="0" applyFont="1" applyBorder="1" applyAlignment="1">
      <alignment horizontal="right" vertical="top" wrapText="1"/>
    </xf>
    <xf numFmtId="0" fontId="0" fillId="0" borderId="48" xfId="0" applyBorder="1">
      <alignment vertical="center"/>
    </xf>
    <xf numFmtId="0" fontId="0" fillId="0" borderId="118" xfId="0" applyBorder="1">
      <alignment vertical="center"/>
    </xf>
    <xf numFmtId="0" fontId="0" fillId="0" borderId="116" xfId="0" applyBorder="1">
      <alignment vertical="center"/>
    </xf>
    <xf numFmtId="0" fontId="0" fillId="0" borderId="117" xfId="0" applyBorder="1">
      <alignment vertical="center"/>
    </xf>
    <xf numFmtId="0" fontId="0" fillId="0" borderId="119" xfId="0" applyBorder="1">
      <alignment vertical="center"/>
    </xf>
    <xf numFmtId="0" fontId="20" fillId="0" borderId="65" xfId="0" applyFont="1" applyBorder="1" applyAlignment="1">
      <alignment horizontal="center" vertical="center"/>
    </xf>
    <xf numFmtId="0" fontId="0" fillId="0" borderId="89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33" fillId="0" borderId="122" xfId="0" applyFont="1" applyBorder="1" applyAlignment="1">
      <alignment horizontal="center" vertical="center"/>
    </xf>
    <xf numFmtId="0" fontId="20" fillId="0" borderId="112" xfId="0" applyFont="1" applyBorder="1">
      <alignment vertical="center"/>
    </xf>
    <xf numFmtId="178" fontId="35" fillId="0" borderId="65" xfId="0" applyNumberFormat="1" applyFont="1" applyBorder="1" applyAlignment="1">
      <alignment horizontal="center" vertical="center"/>
    </xf>
    <xf numFmtId="178" fontId="29" fillId="0" borderId="105" xfId="0" applyNumberFormat="1" applyFont="1" applyBorder="1" applyAlignment="1">
      <alignment horizontal="center" vertical="center"/>
    </xf>
    <xf numFmtId="178" fontId="35" fillId="0" borderId="51" xfId="0" applyNumberFormat="1" applyFont="1" applyBorder="1">
      <alignment vertical="center"/>
    </xf>
    <xf numFmtId="178" fontId="29" fillId="0" borderId="45" xfId="0" applyNumberFormat="1" applyFont="1" applyBorder="1">
      <alignment vertical="center"/>
    </xf>
    <xf numFmtId="0" fontId="48" fillId="0" borderId="49" xfId="0" applyFont="1" applyBorder="1" applyAlignment="1">
      <alignment horizontal="center" vertical="center"/>
    </xf>
    <xf numFmtId="0" fontId="4" fillId="0" borderId="33" xfId="0" applyFont="1" applyBorder="1" applyAlignment="1">
      <alignment horizontal="left" vertical="center"/>
    </xf>
    <xf numFmtId="0" fontId="0" fillId="0" borderId="6" xfId="0" applyBorder="1">
      <alignment vertical="center"/>
    </xf>
    <xf numFmtId="0" fontId="0" fillId="0" borderId="17" xfId="0" applyBorder="1">
      <alignment vertical="center"/>
    </xf>
    <xf numFmtId="0" fontId="6" fillId="0" borderId="25" xfId="0" applyFont="1" applyBorder="1">
      <alignment vertical="center"/>
    </xf>
    <xf numFmtId="0" fontId="7" fillId="2" borderId="37" xfId="0" applyFont="1" applyFill="1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6" fontId="32" fillId="0" borderId="37" xfId="2" applyFont="1" applyBorder="1" applyAlignment="1" applyProtection="1">
      <alignment horizontal="right" vertical="center" shrinkToFit="1"/>
    </xf>
    <xf numFmtId="6" fontId="32" fillId="0" borderId="38" xfId="2" applyFont="1" applyBorder="1" applyAlignment="1" applyProtection="1">
      <alignment horizontal="right" vertical="center" shrinkToFit="1"/>
    </xf>
    <xf numFmtId="6" fontId="32" fillId="0" borderId="39" xfId="2" applyFont="1" applyBorder="1" applyAlignment="1" applyProtection="1">
      <alignment horizontal="right" vertical="center" shrinkToFit="1"/>
    </xf>
    <xf numFmtId="6" fontId="32" fillId="0" borderId="31" xfId="2" applyFont="1" applyBorder="1" applyAlignment="1" applyProtection="1">
      <alignment horizontal="right" vertical="center" shrinkToFit="1"/>
    </xf>
    <xf numFmtId="6" fontId="32" fillId="0" borderId="0" xfId="2" applyFont="1" applyBorder="1" applyAlignment="1" applyProtection="1">
      <alignment horizontal="right" vertical="center" shrinkToFit="1"/>
    </xf>
    <xf numFmtId="6" fontId="32" fillId="0" borderId="30" xfId="2" applyFont="1" applyBorder="1" applyAlignment="1" applyProtection="1">
      <alignment horizontal="right" vertical="center" shrinkToFit="1"/>
    </xf>
    <xf numFmtId="6" fontId="32" fillId="0" borderId="40" xfId="2" applyFont="1" applyBorder="1" applyAlignment="1" applyProtection="1">
      <alignment horizontal="right" vertical="center" shrinkToFit="1"/>
    </xf>
    <xf numFmtId="6" fontId="32" fillId="0" borderId="41" xfId="2" applyFont="1" applyBorder="1" applyAlignment="1" applyProtection="1">
      <alignment horizontal="right" vertical="center" shrinkToFit="1"/>
    </xf>
    <xf numFmtId="6" fontId="32" fillId="0" borderId="42" xfId="2" applyFont="1" applyBorder="1" applyAlignment="1" applyProtection="1">
      <alignment horizontal="right" vertical="center" shrinkToFit="1"/>
    </xf>
    <xf numFmtId="0" fontId="33" fillId="0" borderId="80" xfId="0" applyFont="1" applyBorder="1" applyAlignment="1">
      <alignment horizontal="center" vertical="distributed"/>
    </xf>
    <xf numFmtId="0" fontId="0" fillId="0" borderId="81" xfId="0" applyBorder="1">
      <alignment vertical="center"/>
    </xf>
    <xf numFmtId="0" fontId="0" fillId="0" borderId="82" xfId="0" applyBorder="1">
      <alignment vertical="center"/>
    </xf>
    <xf numFmtId="0" fontId="0" fillId="0" borderId="80" xfId="0" applyBorder="1">
      <alignment vertical="center"/>
    </xf>
    <xf numFmtId="0" fontId="0" fillId="0" borderId="83" xfId="0" applyBorder="1">
      <alignment vertical="center"/>
    </xf>
    <xf numFmtId="0" fontId="0" fillId="0" borderId="50" xfId="0" applyBorder="1">
      <alignment vertical="center"/>
    </xf>
    <xf numFmtId="0" fontId="0" fillId="0" borderId="53" xfId="0" applyBorder="1">
      <alignment vertical="center"/>
    </xf>
    <xf numFmtId="0" fontId="33" fillId="0" borderId="13" xfId="0" applyFont="1" applyBorder="1" applyAlignment="1">
      <alignment horizontal="center" vertical="distributed"/>
    </xf>
    <xf numFmtId="0" fontId="4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34" fillId="0" borderId="110" xfId="0" applyFont="1" applyBorder="1" applyAlignment="1">
      <alignment horizontal="center" vertical="center"/>
    </xf>
    <xf numFmtId="0" fontId="48" fillId="0" borderId="111" xfId="0" applyFont="1" applyBorder="1">
      <alignment vertical="center"/>
    </xf>
    <xf numFmtId="0" fontId="37" fillId="0" borderId="0" xfId="0" applyFont="1" applyAlignment="1">
      <alignment horizontal="center" vertical="center"/>
    </xf>
    <xf numFmtId="0" fontId="38" fillId="0" borderId="0" xfId="0" applyFont="1" applyAlignment="1">
      <alignment horizontal="center" vertical="center"/>
    </xf>
    <xf numFmtId="176" fontId="21" fillId="0" borderId="7" xfId="0" applyNumberFormat="1" applyFont="1" applyBorder="1" applyAlignment="1">
      <alignment horizontal="center" vertical="distributed"/>
    </xf>
    <xf numFmtId="0" fontId="21" fillId="0" borderId="34" xfId="0" applyFont="1" applyBorder="1" applyAlignment="1">
      <alignment horizontal="center" vertical="distributed"/>
    </xf>
    <xf numFmtId="0" fontId="21" fillId="0" borderId="25" xfId="0" applyFont="1" applyBorder="1" applyAlignment="1">
      <alignment horizontal="center" vertical="distributed"/>
    </xf>
    <xf numFmtId="0" fontId="21" fillId="0" borderId="32" xfId="0" applyFont="1" applyBorder="1" applyAlignment="1">
      <alignment horizontal="center" vertical="distributed"/>
    </xf>
    <xf numFmtId="0" fontId="21" fillId="0" borderId="19" xfId="0" applyFont="1" applyBorder="1" applyAlignment="1">
      <alignment horizontal="center" vertical="distributed"/>
    </xf>
    <xf numFmtId="0" fontId="21" fillId="0" borderId="1" xfId="0" applyFont="1" applyBorder="1" applyAlignment="1">
      <alignment horizontal="center" vertical="distributed"/>
    </xf>
    <xf numFmtId="0" fontId="21" fillId="0" borderId="3" xfId="0" applyFont="1" applyBorder="1" applyAlignment="1">
      <alignment horizontal="center" vertical="distributed"/>
    </xf>
    <xf numFmtId="38" fontId="21" fillId="0" borderId="85" xfId="1" applyFont="1" applyBorder="1" applyAlignment="1" applyProtection="1">
      <alignment horizontal="right" vertical="distributed"/>
    </xf>
    <xf numFmtId="38" fontId="21" fillId="0" borderId="87" xfId="1" applyFont="1" applyBorder="1" applyAlignment="1" applyProtection="1">
      <alignment horizontal="right" vertical="distributed"/>
    </xf>
    <xf numFmtId="38" fontId="21" fillId="0" borderId="57" xfId="1" applyFont="1" applyBorder="1" applyAlignment="1" applyProtection="1">
      <alignment horizontal="right" vertical="distributed"/>
    </xf>
    <xf numFmtId="38" fontId="21" fillId="0" borderId="88" xfId="1" applyFont="1" applyBorder="1" applyAlignment="1" applyProtection="1">
      <alignment horizontal="right" vertical="distributed"/>
    </xf>
    <xf numFmtId="38" fontId="21" fillId="0" borderId="33" xfId="1" applyFont="1" applyBorder="1" applyAlignment="1" applyProtection="1">
      <alignment horizontal="right" vertical="distributed"/>
    </xf>
    <xf numFmtId="38" fontId="21" fillId="0" borderId="25" xfId="1" applyFont="1" applyBorder="1" applyAlignment="1" applyProtection="1">
      <alignment horizontal="right" vertical="center"/>
    </xf>
    <xf numFmtId="38" fontId="21" fillId="0" borderId="26" xfId="1" applyFont="1" applyBorder="1" applyAlignment="1" applyProtection="1">
      <alignment horizontal="right" vertical="center"/>
    </xf>
    <xf numFmtId="38" fontId="21" fillId="0" borderId="6" xfId="1" applyFont="1" applyBorder="1" applyAlignment="1" applyProtection="1">
      <alignment horizontal="right" vertical="center"/>
    </xf>
    <xf numFmtId="38" fontId="21" fillId="0" borderId="0" xfId="1" applyFont="1" applyBorder="1" applyAlignment="1" applyProtection="1">
      <alignment horizontal="right" vertical="center"/>
    </xf>
    <xf numFmtId="38" fontId="21" fillId="0" borderId="14" xfId="1" applyFont="1" applyBorder="1" applyAlignment="1" applyProtection="1">
      <alignment horizontal="right" vertical="center"/>
    </xf>
    <xf numFmtId="38" fontId="21" fillId="0" borderId="36" xfId="1" applyFont="1" applyBorder="1" applyAlignment="1" applyProtection="1">
      <alignment horizontal="right" vertical="center"/>
    </xf>
    <xf numFmtId="38" fontId="21" fillId="0" borderId="27" xfId="1" applyFont="1" applyBorder="1" applyAlignment="1" applyProtection="1">
      <alignment horizontal="right" vertical="center"/>
    </xf>
    <xf numFmtId="38" fontId="21" fillId="0" borderId="28" xfId="1" applyFont="1" applyBorder="1" applyAlignment="1" applyProtection="1">
      <alignment horizontal="right" vertical="center"/>
    </xf>
    <xf numFmtId="0" fontId="0" fillId="0" borderId="40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38" fontId="32" fillId="0" borderId="0" xfId="1" applyFont="1" applyBorder="1" applyAlignment="1" applyProtection="1">
      <alignment horizontal="right" vertical="center" shrinkToFit="1"/>
    </xf>
    <xf numFmtId="38" fontId="32" fillId="0" borderId="40" xfId="1" applyFont="1" applyBorder="1" applyAlignment="1" applyProtection="1">
      <alignment horizontal="right" vertical="center" shrinkToFit="1"/>
    </xf>
    <xf numFmtId="38" fontId="32" fillId="0" borderId="41" xfId="1" applyFont="1" applyBorder="1" applyAlignment="1" applyProtection="1">
      <alignment horizontal="right" vertical="center" shrinkToFit="1"/>
    </xf>
    <xf numFmtId="38" fontId="32" fillId="0" borderId="42" xfId="1" applyFont="1" applyBorder="1" applyAlignment="1" applyProtection="1">
      <alignment horizontal="right" vertical="center" shrinkToFit="1"/>
    </xf>
    <xf numFmtId="0" fontId="21" fillId="0" borderId="35" xfId="0" applyFont="1" applyBorder="1" applyAlignment="1">
      <alignment horizontal="center" vertical="distributed"/>
    </xf>
    <xf numFmtId="0" fontId="21" fillId="0" borderId="27" xfId="0" applyFont="1" applyBorder="1" applyAlignment="1">
      <alignment horizontal="center" vertical="distributed"/>
    </xf>
    <xf numFmtId="0" fontId="21" fillId="0" borderId="129" xfId="0" applyFont="1" applyBorder="1" applyAlignment="1">
      <alignment horizontal="center" vertical="distributed"/>
    </xf>
    <xf numFmtId="0" fontId="0" fillId="0" borderId="40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38" fontId="19" fillId="0" borderId="38" xfId="1" applyFont="1" applyBorder="1" applyAlignment="1" applyProtection="1">
      <alignment horizontal="right" vertical="center" shrinkToFit="1"/>
    </xf>
    <xf numFmtId="38" fontId="19" fillId="0" borderId="39" xfId="1" applyFont="1" applyBorder="1" applyAlignment="1" applyProtection="1">
      <alignment horizontal="right" vertical="center" shrinkToFit="1"/>
    </xf>
    <xf numFmtId="38" fontId="19" fillId="0" borderId="31" xfId="1" applyFont="1" applyBorder="1" applyAlignment="1" applyProtection="1">
      <alignment horizontal="right" vertical="center" shrinkToFit="1"/>
    </xf>
    <xf numFmtId="38" fontId="19" fillId="0" borderId="0" xfId="1" applyFont="1" applyBorder="1" applyAlignment="1" applyProtection="1">
      <alignment horizontal="right" vertical="center" shrinkToFit="1"/>
    </xf>
    <xf numFmtId="38" fontId="19" fillId="0" borderId="30" xfId="1" applyFont="1" applyBorder="1" applyAlignment="1" applyProtection="1">
      <alignment horizontal="right" vertical="center" shrinkToFit="1"/>
    </xf>
    <xf numFmtId="38" fontId="19" fillId="0" borderId="40" xfId="1" applyFont="1" applyBorder="1" applyAlignment="1" applyProtection="1">
      <alignment horizontal="right" vertical="center" shrinkToFit="1"/>
    </xf>
    <xf numFmtId="38" fontId="19" fillId="0" borderId="41" xfId="1" applyFont="1" applyBorder="1" applyAlignment="1" applyProtection="1">
      <alignment horizontal="right" vertical="center" shrinkToFit="1"/>
    </xf>
    <xf numFmtId="38" fontId="19" fillId="0" borderId="42" xfId="1" applyFont="1" applyBorder="1" applyAlignment="1" applyProtection="1">
      <alignment horizontal="right" vertical="center" shrinkToFit="1"/>
    </xf>
    <xf numFmtId="0" fontId="21" fillId="0" borderId="77" xfId="0" applyFont="1" applyBorder="1" applyAlignment="1">
      <alignment horizontal="center" vertical="distributed"/>
    </xf>
    <xf numFmtId="0" fontId="21" fillId="0" borderId="78" xfId="0" applyFont="1" applyBorder="1" applyAlignment="1">
      <alignment horizontal="center" vertical="distributed"/>
    </xf>
    <xf numFmtId="0" fontId="21" fillId="0" borderId="79" xfId="0" applyFont="1" applyBorder="1" applyAlignment="1">
      <alignment horizontal="center" vertical="distributed"/>
    </xf>
    <xf numFmtId="0" fontId="21" fillId="0" borderId="80" xfId="0" applyFont="1" applyBorder="1" applyAlignment="1">
      <alignment horizontal="center" vertical="distributed"/>
    </xf>
    <xf numFmtId="0" fontId="21" fillId="0" borderId="81" xfId="0" applyFont="1" applyBorder="1" applyAlignment="1">
      <alignment horizontal="center" vertical="distributed"/>
    </xf>
    <xf numFmtId="0" fontId="21" fillId="0" borderId="82" xfId="0" applyFont="1" applyBorder="1" applyAlignment="1">
      <alignment horizontal="center" vertical="distributed"/>
    </xf>
    <xf numFmtId="38" fontId="21" fillId="0" borderId="84" xfId="1" applyFont="1" applyBorder="1" applyAlignment="1" applyProtection="1">
      <alignment horizontal="right" vertical="distributed"/>
    </xf>
    <xf numFmtId="38" fontId="21" fillId="0" borderId="86" xfId="1" applyFont="1" applyBorder="1" applyAlignment="1" applyProtection="1">
      <alignment horizontal="right" vertical="distributed"/>
    </xf>
    <xf numFmtId="0" fontId="34" fillId="0" borderId="9" xfId="0" applyFont="1" applyBorder="1" applyAlignment="1">
      <alignment horizontal="center" vertical="distributed"/>
    </xf>
    <xf numFmtId="0" fontId="0" fillId="0" borderId="10" xfId="0" applyBorder="1">
      <alignment vertical="center"/>
    </xf>
    <xf numFmtId="0" fontId="0" fillId="0" borderId="24" xfId="0" applyBorder="1">
      <alignment vertical="center"/>
    </xf>
    <xf numFmtId="0" fontId="33" fillId="0" borderId="77" xfId="0" applyFont="1" applyBorder="1" applyAlignment="1">
      <alignment horizontal="center" vertical="distributed"/>
    </xf>
    <xf numFmtId="0" fontId="0" fillId="0" borderId="78" xfId="0" applyBorder="1">
      <alignment vertical="center"/>
    </xf>
    <xf numFmtId="0" fontId="0" fillId="0" borderId="79" xfId="0" applyBorder="1">
      <alignment vertical="center"/>
    </xf>
    <xf numFmtId="0" fontId="19" fillId="3" borderId="9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22" fillId="3" borderId="44" xfId="0" applyFont="1" applyFill="1" applyBorder="1" applyAlignment="1">
      <alignment horizontal="center" vertical="center" shrinkToFit="1"/>
    </xf>
    <xf numFmtId="0" fontId="19" fillId="0" borderId="44" xfId="0" applyFont="1" applyBorder="1" applyAlignment="1">
      <alignment horizontal="left" vertical="center" shrinkToFit="1"/>
    </xf>
    <xf numFmtId="0" fontId="19" fillId="0" borderId="43" xfId="0" applyFont="1" applyBorder="1">
      <alignment vertical="center"/>
    </xf>
    <xf numFmtId="0" fontId="20" fillId="0" borderId="43" xfId="0" applyFont="1" applyBorder="1">
      <alignment vertical="center"/>
    </xf>
    <xf numFmtId="183" fontId="19" fillId="0" borderId="44" xfId="0" applyNumberFormat="1" applyFont="1" applyBorder="1" applyAlignment="1">
      <alignment horizontal="center" vertical="center" shrinkToFit="1"/>
    </xf>
    <xf numFmtId="183" fontId="19" fillId="0" borderId="43" xfId="0" applyNumberFormat="1" applyFont="1" applyBorder="1">
      <alignment vertical="center"/>
    </xf>
    <xf numFmtId="181" fontId="19" fillId="0" borderId="43" xfId="0" applyNumberFormat="1" applyFont="1" applyBorder="1" applyAlignment="1">
      <alignment horizontal="center" vertical="center" shrinkToFit="1"/>
    </xf>
    <xf numFmtId="0" fontId="45" fillId="0" borderId="43" xfId="0" applyFont="1" applyBorder="1" applyAlignment="1">
      <alignment vertical="center" shrinkToFit="1"/>
    </xf>
    <xf numFmtId="183" fontId="19" fillId="0" borderId="43" xfId="0" applyNumberFormat="1" applyFont="1" applyBorder="1" applyAlignment="1">
      <alignment horizontal="left" vertical="center"/>
    </xf>
    <xf numFmtId="0" fontId="19" fillId="0" borderId="43" xfId="0" applyFont="1" applyBorder="1" applyAlignment="1">
      <alignment horizontal="left" vertical="center"/>
    </xf>
    <xf numFmtId="0" fontId="33" fillId="0" borderId="127" xfId="0" applyFont="1" applyBorder="1" applyAlignment="1">
      <alignment horizontal="center" vertical="center" shrinkToFit="1"/>
    </xf>
    <xf numFmtId="0" fontId="33" fillId="0" borderId="128" xfId="0" applyFont="1" applyBorder="1" applyAlignment="1">
      <alignment horizontal="center" vertical="center" shrinkToFit="1"/>
    </xf>
    <xf numFmtId="6" fontId="46" fillId="0" borderId="44" xfId="2" applyFont="1" applyBorder="1" applyAlignment="1" applyProtection="1">
      <alignment horizontal="center" vertical="center" shrinkToFit="1"/>
    </xf>
    <xf numFmtId="0" fontId="47" fillId="0" borderId="43" xfId="0" applyFont="1" applyBorder="1" applyAlignment="1">
      <alignment horizontal="center" vertical="center"/>
    </xf>
    <xf numFmtId="0" fontId="47" fillId="0" borderId="43" xfId="0" applyFont="1" applyBorder="1">
      <alignment vertical="center"/>
    </xf>
    <xf numFmtId="0" fontId="21" fillId="0" borderId="43" xfId="0" applyFont="1" applyBorder="1" applyAlignment="1">
      <alignment horizontal="distributed" vertical="center" wrapText="1"/>
    </xf>
    <xf numFmtId="0" fontId="21" fillId="0" borderId="43" xfId="0" applyFont="1" applyBorder="1">
      <alignment vertical="center"/>
    </xf>
    <xf numFmtId="0" fontId="19" fillId="0" borderId="1" xfId="0" applyFont="1" applyBorder="1" applyAlignment="1">
      <alignment vertical="center" shrinkToFit="1"/>
    </xf>
    <xf numFmtId="0" fontId="0" fillId="0" borderId="1" xfId="0" applyBorder="1">
      <alignment vertical="center"/>
    </xf>
    <xf numFmtId="0" fontId="14" fillId="0" borderId="1" xfId="0" applyFont="1" applyBorder="1" applyAlignment="1">
      <alignment horizontal="distributed" vertical="center"/>
    </xf>
    <xf numFmtId="179" fontId="21" fillId="0" borderId="43" xfId="0" applyNumberFormat="1" applyFont="1" applyBorder="1" applyAlignment="1">
      <alignment horizontal="center" vertical="center" shrinkToFit="1"/>
    </xf>
    <xf numFmtId="0" fontId="21" fillId="0" borderId="43" xfId="0" applyFont="1" applyBorder="1" applyAlignment="1">
      <alignment horizontal="center" vertical="center" shrinkToFit="1"/>
    </xf>
    <xf numFmtId="0" fontId="27" fillId="0" borderId="43" xfId="0" applyFont="1" applyBorder="1" applyAlignment="1">
      <alignment horizontal="center" vertical="center" shrinkToFit="1"/>
    </xf>
    <xf numFmtId="49" fontId="19" fillId="0" borderId="43" xfId="0" applyNumberFormat="1" applyFont="1" applyBorder="1" applyAlignment="1">
      <alignment horizontal="left" vertical="center" shrinkToFit="1"/>
    </xf>
    <xf numFmtId="49" fontId="19" fillId="0" borderId="45" xfId="0" applyNumberFormat="1" applyFont="1" applyBorder="1" applyAlignment="1">
      <alignment horizontal="left" vertical="center" shrinkToFit="1"/>
    </xf>
  </cellXfs>
  <cellStyles count="3">
    <cellStyle name="桁区切り" xfId="1" builtinId="6"/>
    <cellStyle name="通貨" xfId="2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alcChain" Target="calcChain.xml"/><Relationship Id="rId5" Type="http://schemas.openxmlformats.org/officeDocument/2006/relationships/styles" Target="styles.xml"/><Relationship Id="rId10" Type="http://schemas.microsoft.com/office/2017/06/relationships/rdRichValueTypes" Target="richData/rdRichValueTypes.xml"/><Relationship Id="rId4" Type="http://schemas.openxmlformats.org/officeDocument/2006/relationships/theme" Target="theme/theme1.xml"/><Relationship Id="rId9" Type="http://schemas.microsoft.com/office/2017/06/relationships/rdRichValueStructure" Target="richData/rdrichvaluestructure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104840</xdr:colOff>
      <xdr:row>10</xdr:row>
      <xdr:rowOff>70628</xdr:rowOff>
    </xdr:from>
    <xdr:to>
      <xdr:col>29</xdr:col>
      <xdr:colOff>46824</xdr:colOff>
      <xdr:row>11</xdr:row>
      <xdr:rowOff>404191</xdr:rowOff>
    </xdr:to>
    <xdr:grpSp>
      <xdr:nvGrpSpPr>
        <xdr:cNvPr id="3" name="グループ化 2">
          <a:extLst>
            <a:ext uri="{FF2B5EF4-FFF2-40B4-BE49-F238E27FC236}">
              <a16:creationId xmlns:a16="http://schemas.microsoft.com/office/drawing/2014/main" id="{E5F120D0-8256-42D0-B878-51C55E335435}"/>
            </a:ext>
          </a:extLst>
        </xdr:cNvPr>
        <xdr:cNvGrpSpPr/>
      </xdr:nvGrpSpPr>
      <xdr:grpSpPr>
        <a:xfrm>
          <a:off x="11163141" y="1278958"/>
          <a:ext cx="304382" cy="421305"/>
          <a:chOff x="11036229" y="217992"/>
          <a:chExt cx="303934" cy="329211"/>
        </a:xfrm>
      </xdr:grpSpPr>
      <xdr:sp macro="" textlink="">
        <xdr:nvSpPr>
          <xdr:cNvPr id="4" name="楕円 3">
            <a:extLst>
              <a:ext uri="{FF2B5EF4-FFF2-40B4-BE49-F238E27FC236}">
                <a16:creationId xmlns:a16="http://schemas.microsoft.com/office/drawing/2014/main" id="{2C6503D3-1958-112E-BB81-3D69F2FED13D}"/>
              </a:ext>
            </a:extLst>
          </xdr:cNvPr>
          <xdr:cNvSpPr/>
        </xdr:nvSpPr>
        <xdr:spPr>
          <a:xfrm>
            <a:off x="11052094" y="217992"/>
            <a:ext cx="285906" cy="257175"/>
          </a:xfrm>
          <a:prstGeom prst="ellipse">
            <a:avLst/>
          </a:prstGeom>
          <a:noFill/>
          <a:ln w="0"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vert="eaVert" rtlCol="0" anchor="ctr" anchorCtr="1">
            <a:noAutofit/>
          </a:bodyPr>
          <a:lstStyle/>
          <a:p>
            <a:pPr algn="l"/>
            <a:endParaRPr kumimoji="1" lang="ja-JP" altLang="en-US" sz="1100" kern="1200">
              <a:noFill/>
            </a:endParaRPr>
          </a:p>
        </xdr:txBody>
      </xdr:sp>
      <xdr:sp macro="" textlink="">
        <xdr:nvSpPr>
          <xdr:cNvPr id="5" name="テキスト ボックス 4">
            <a:extLst>
              <a:ext uri="{FF2B5EF4-FFF2-40B4-BE49-F238E27FC236}">
                <a16:creationId xmlns:a16="http://schemas.microsoft.com/office/drawing/2014/main" id="{21CB1C34-D90A-AFC6-0940-761421483FA3}"/>
              </a:ext>
            </a:extLst>
          </xdr:cNvPr>
          <xdr:cNvSpPr txBox="1"/>
        </xdr:nvSpPr>
        <xdr:spPr>
          <a:xfrm>
            <a:off x="11036229" y="233610"/>
            <a:ext cx="303934" cy="313593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kumimoji="1" lang="ja-JP" altLang="en-US" sz="1100" kern="1200"/>
              <a:t>印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104840</xdr:colOff>
      <xdr:row>10</xdr:row>
      <xdr:rowOff>70628</xdr:rowOff>
    </xdr:from>
    <xdr:to>
      <xdr:col>31</xdr:col>
      <xdr:colOff>46824</xdr:colOff>
      <xdr:row>11</xdr:row>
      <xdr:rowOff>404191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7CEBAD8F-70E5-46CD-AE83-59F9A7FE0F5B}"/>
            </a:ext>
          </a:extLst>
        </xdr:cNvPr>
        <xdr:cNvGrpSpPr/>
      </xdr:nvGrpSpPr>
      <xdr:grpSpPr>
        <a:xfrm>
          <a:off x="11284457" y="1228288"/>
          <a:ext cx="310229" cy="414484"/>
          <a:chOff x="11036229" y="217992"/>
          <a:chExt cx="303934" cy="329211"/>
        </a:xfrm>
      </xdr:grpSpPr>
      <xdr:sp macro="" textlink="">
        <xdr:nvSpPr>
          <xdr:cNvPr id="3" name="楕円 2">
            <a:extLst>
              <a:ext uri="{FF2B5EF4-FFF2-40B4-BE49-F238E27FC236}">
                <a16:creationId xmlns:a16="http://schemas.microsoft.com/office/drawing/2014/main" id="{CD788E35-3BBF-5764-FAC4-758DACCDA175}"/>
              </a:ext>
            </a:extLst>
          </xdr:cNvPr>
          <xdr:cNvSpPr/>
        </xdr:nvSpPr>
        <xdr:spPr>
          <a:xfrm>
            <a:off x="11052094" y="217992"/>
            <a:ext cx="285906" cy="257175"/>
          </a:xfrm>
          <a:prstGeom prst="ellipse">
            <a:avLst/>
          </a:prstGeom>
          <a:noFill/>
          <a:ln w="0"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vert="eaVert" rtlCol="0" anchor="ctr" anchorCtr="1">
            <a:noAutofit/>
          </a:bodyPr>
          <a:lstStyle/>
          <a:p>
            <a:pPr algn="l"/>
            <a:endParaRPr kumimoji="1" lang="ja-JP" altLang="en-US" sz="1100" kern="1200">
              <a:noFill/>
            </a:endParaRPr>
          </a:p>
        </xdr:txBody>
      </xdr:sp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77118C17-5830-7027-C11D-7B31DDD15D07}"/>
              </a:ext>
            </a:extLst>
          </xdr:cNvPr>
          <xdr:cNvSpPr txBox="1"/>
        </xdr:nvSpPr>
        <xdr:spPr>
          <a:xfrm>
            <a:off x="11036229" y="233610"/>
            <a:ext cx="303934" cy="313593"/>
          </a:xfrm>
          <a:prstGeom prst="rect">
            <a:avLst/>
          </a:prstGeom>
          <a:noFill/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r>
              <a:rPr kumimoji="1" lang="ja-JP" altLang="en-US" sz="1100" kern="1200"/>
              <a:t>印</a:t>
            </a:r>
          </a:p>
        </xdr:txBody>
      </xdr:sp>
    </xdr:grpSp>
    <xdr:clientData/>
  </xdr:twoCellAnchor>
</xdr:wsDr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13</v>
    <v>8</v>
    <v>0</v>
    <v>6</v>
  </rv>
</rvData>
</file>

<file path=xl/richData/rdrichvaluestructure.xml><?xml version="1.0" encoding="utf-8"?>
<rvStructures xmlns="http://schemas.microsoft.com/office/spreadsheetml/2017/richdata" count="1">
  <s t="_error">
    <k n="colOffset" t="i"/>
    <k n="errorType" t="i"/>
    <k n="rwOffset" t="i"/>
    <k n="subType" t="i"/>
  </s>
</rvStructur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4D1428-A7BC-4582-9D0F-6D98954C2A48}">
  <sheetPr>
    <tabColor rgb="FFFF0000"/>
    <pageSetUpPr fitToPage="1"/>
  </sheetPr>
  <dimension ref="A1:O70"/>
  <sheetViews>
    <sheetView topLeftCell="A37" zoomScaleNormal="100" workbookViewId="0">
      <selection activeCell="A27" sqref="A27:J28"/>
    </sheetView>
  </sheetViews>
  <sheetFormatPr defaultRowHeight="13.2" x14ac:dyDescent="0.2"/>
  <sheetData>
    <row r="1" spans="1:15" ht="18.600000000000001" x14ac:dyDescent="0.2">
      <c r="A1" s="120" t="s">
        <v>21</v>
      </c>
      <c r="B1" s="120"/>
      <c r="C1" s="120"/>
      <c r="D1" s="120"/>
      <c r="E1" s="120"/>
      <c r="F1" s="120"/>
      <c r="G1" s="120"/>
      <c r="H1" s="120"/>
      <c r="I1" s="120"/>
      <c r="J1" s="120"/>
      <c r="K1" s="13"/>
      <c r="L1" s="13"/>
      <c r="M1" s="13"/>
      <c r="N1" s="13"/>
      <c r="O1" s="13"/>
    </row>
    <row r="2" spans="1:15" ht="18.600000000000001" x14ac:dyDescent="0.2">
      <c r="A2" s="120"/>
      <c r="B2" s="120"/>
      <c r="C2" s="120"/>
      <c r="D2" s="120"/>
      <c r="E2" s="120"/>
      <c r="F2" s="120"/>
      <c r="G2" s="120"/>
      <c r="H2" s="120"/>
      <c r="I2" s="120"/>
      <c r="J2" s="120"/>
      <c r="K2" s="13"/>
      <c r="L2" s="13"/>
      <c r="M2" s="13"/>
      <c r="N2" s="13"/>
      <c r="O2" s="13"/>
    </row>
    <row r="3" spans="1:15" ht="18.600000000000001" x14ac:dyDescent="0.2">
      <c r="A3" s="120"/>
      <c r="B3" s="120"/>
      <c r="C3" s="120"/>
      <c r="D3" s="120"/>
      <c r="E3" s="120"/>
      <c r="F3" s="120"/>
      <c r="G3" s="120"/>
      <c r="H3" s="120"/>
      <c r="I3" s="120"/>
      <c r="J3" s="120"/>
      <c r="K3" s="13"/>
      <c r="L3" s="13"/>
      <c r="M3" s="13"/>
      <c r="N3" s="13"/>
      <c r="O3" s="13"/>
    </row>
    <row r="4" spans="1:15" x14ac:dyDescent="0.2">
      <c r="A4" s="121" t="s">
        <v>23</v>
      </c>
      <c r="B4" s="122"/>
      <c r="C4" s="122"/>
      <c r="D4" s="122"/>
      <c r="E4" s="122"/>
      <c r="F4" s="122"/>
      <c r="G4" s="122"/>
      <c r="H4" s="122"/>
      <c r="I4" s="122"/>
      <c r="J4" s="122"/>
    </row>
    <row r="5" spans="1:15" x14ac:dyDescent="0.2">
      <c r="A5" s="122"/>
      <c r="B5" s="122"/>
      <c r="C5" s="122"/>
      <c r="D5" s="122"/>
      <c r="E5" s="122"/>
      <c r="F5" s="122"/>
      <c r="G5" s="122"/>
      <c r="H5" s="122"/>
      <c r="I5" s="122"/>
      <c r="J5" s="122"/>
    </row>
    <row r="6" spans="1:15" x14ac:dyDescent="0.2">
      <c r="A6" s="123" t="s">
        <v>24</v>
      </c>
      <c r="B6" s="124"/>
      <c r="C6" s="124"/>
      <c r="D6" s="124"/>
      <c r="E6" s="124"/>
      <c r="F6" s="124"/>
      <c r="G6" s="124"/>
      <c r="H6" s="124"/>
      <c r="I6" s="124"/>
      <c r="J6" s="124"/>
    </row>
    <row r="7" spans="1:15" x14ac:dyDescent="0.2">
      <c r="A7" s="124"/>
      <c r="B7" s="124"/>
      <c r="C7" s="124"/>
      <c r="D7" s="124"/>
      <c r="E7" s="124"/>
      <c r="F7" s="124"/>
      <c r="G7" s="124"/>
      <c r="H7" s="124"/>
      <c r="I7" s="124"/>
      <c r="J7" s="124"/>
    </row>
    <row r="8" spans="1:15" x14ac:dyDescent="0.2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5" ht="13.8" x14ac:dyDescent="0.2">
      <c r="A9" s="116" t="s">
        <v>73</v>
      </c>
      <c r="B9" s="117"/>
      <c r="C9" s="117"/>
      <c r="D9" s="117"/>
      <c r="E9" s="117"/>
      <c r="F9" s="117"/>
      <c r="G9" s="117"/>
      <c r="H9" s="117"/>
      <c r="I9" s="117"/>
      <c r="J9" s="117"/>
      <c r="K9" s="14"/>
      <c r="L9" s="14"/>
      <c r="M9" s="14"/>
      <c r="N9" s="14"/>
      <c r="O9" s="14"/>
    </row>
    <row r="10" spans="1:15" ht="13.8" x14ac:dyDescent="0.2">
      <c r="A10" s="117"/>
      <c r="B10" s="117"/>
      <c r="C10" s="117"/>
      <c r="D10" s="117"/>
      <c r="E10" s="117"/>
      <c r="F10" s="117"/>
      <c r="G10" s="117"/>
      <c r="H10" s="117"/>
      <c r="I10" s="117"/>
      <c r="J10" s="117"/>
      <c r="K10" s="14"/>
      <c r="L10" s="14"/>
      <c r="M10" s="14"/>
      <c r="N10" s="14"/>
      <c r="O10" s="14"/>
    </row>
    <row r="11" spans="1:15" ht="13.8" x14ac:dyDescent="0.2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4"/>
      <c r="L11" s="14"/>
      <c r="M11" s="14"/>
      <c r="N11" s="14"/>
      <c r="O11" s="14"/>
    </row>
    <row r="12" spans="1:15" ht="13.8" x14ac:dyDescent="0.2">
      <c r="A12" s="116" t="s">
        <v>30</v>
      </c>
      <c r="B12" s="117"/>
      <c r="C12" s="117"/>
      <c r="D12" s="117"/>
      <c r="E12" s="117"/>
      <c r="F12" s="117"/>
      <c r="G12" s="117"/>
      <c r="H12" s="117"/>
      <c r="I12" s="117"/>
      <c r="J12" s="117"/>
      <c r="K12" s="14"/>
      <c r="L12" s="14"/>
      <c r="M12" s="14"/>
      <c r="N12" s="14"/>
      <c r="O12" s="14"/>
    </row>
    <row r="13" spans="1:15" ht="13.8" x14ac:dyDescent="0.2">
      <c r="A13" s="117"/>
      <c r="B13" s="117"/>
      <c r="C13" s="117"/>
      <c r="D13" s="117"/>
      <c r="E13" s="117"/>
      <c r="F13" s="117"/>
      <c r="G13" s="117"/>
      <c r="H13" s="117"/>
      <c r="I13" s="117"/>
      <c r="J13" s="117"/>
      <c r="K13" s="14"/>
      <c r="L13" s="14"/>
      <c r="M13" s="14"/>
      <c r="N13" s="14"/>
      <c r="O13" s="14"/>
    </row>
    <row r="14" spans="1:15" ht="13.8" x14ac:dyDescent="0.2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4"/>
      <c r="L14" s="14"/>
      <c r="M14" s="14"/>
      <c r="N14" s="14"/>
      <c r="O14" s="14"/>
    </row>
    <row r="15" spans="1:15" ht="13.8" x14ac:dyDescent="0.2">
      <c r="A15" s="116" t="s">
        <v>22</v>
      </c>
      <c r="B15" s="117"/>
      <c r="C15" s="117"/>
      <c r="D15" s="117"/>
      <c r="E15" s="117"/>
      <c r="F15" s="117"/>
      <c r="G15" s="117"/>
      <c r="H15" s="117"/>
      <c r="I15" s="117"/>
      <c r="J15" s="117"/>
      <c r="K15" s="14"/>
      <c r="L15" s="14"/>
      <c r="M15" s="14"/>
      <c r="N15" s="14"/>
      <c r="O15" s="14"/>
    </row>
    <row r="16" spans="1:15" ht="13.8" x14ac:dyDescent="0.2">
      <c r="A16" s="117"/>
      <c r="B16" s="117"/>
      <c r="C16" s="117"/>
      <c r="D16" s="117"/>
      <c r="E16" s="117"/>
      <c r="F16" s="117"/>
      <c r="G16" s="117"/>
      <c r="H16" s="117"/>
      <c r="I16" s="117"/>
      <c r="J16" s="117"/>
      <c r="K16" s="14"/>
      <c r="L16" s="14"/>
      <c r="M16" s="14"/>
      <c r="N16" s="14"/>
      <c r="O16" s="14"/>
    </row>
    <row r="17" spans="1:15" ht="13.8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4"/>
      <c r="L17" s="14"/>
      <c r="M17" s="14"/>
      <c r="N17" s="14"/>
      <c r="O17" s="14"/>
    </row>
    <row r="18" spans="1:15" ht="13.8" x14ac:dyDescent="0.2">
      <c r="A18" s="116" t="s">
        <v>31</v>
      </c>
      <c r="B18" s="116"/>
      <c r="C18" s="116"/>
      <c r="D18" s="116"/>
      <c r="E18" s="116"/>
      <c r="F18" s="116"/>
      <c r="G18" s="116"/>
      <c r="H18" s="116"/>
      <c r="I18" s="116"/>
      <c r="J18" s="116"/>
      <c r="K18" s="14"/>
      <c r="L18" s="14"/>
      <c r="M18" s="14"/>
      <c r="N18" s="14"/>
      <c r="O18" s="14"/>
    </row>
    <row r="19" spans="1:15" ht="13.8" x14ac:dyDescent="0.2">
      <c r="A19" s="116"/>
      <c r="B19" s="116"/>
      <c r="C19" s="116"/>
      <c r="D19" s="116"/>
      <c r="E19" s="116"/>
      <c r="F19" s="116"/>
      <c r="G19" s="116"/>
      <c r="H19" s="116"/>
      <c r="I19" s="116"/>
      <c r="J19" s="116"/>
      <c r="K19" s="14"/>
      <c r="L19" s="14"/>
      <c r="M19" s="14"/>
      <c r="N19" s="14"/>
      <c r="O19" s="14"/>
    </row>
    <row r="20" spans="1:15" ht="14.4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4"/>
      <c r="L20" s="14"/>
      <c r="M20" s="14"/>
      <c r="N20" s="14"/>
      <c r="O20" s="14"/>
    </row>
    <row r="21" spans="1:15" ht="13.8" customHeight="1" x14ac:dyDescent="0.2">
      <c r="A21" s="116" t="s">
        <v>74</v>
      </c>
      <c r="B21" s="117"/>
      <c r="C21" s="117"/>
      <c r="D21" s="117"/>
      <c r="E21" s="117"/>
      <c r="F21" s="117"/>
      <c r="G21" s="117"/>
      <c r="H21" s="117"/>
      <c r="I21" s="117"/>
      <c r="J21" s="117"/>
      <c r="K21" s="14"/>
      <c r="L21" s="14"/>
      <c r="M21" s="14"/>
      <c r="N21" s="14"/>
      <c r="O21" s="14"/>
    </row>
    <row r="22" spans="1:15" ht="13.8" x14ac:dyDescent="0.2">
      <c r="A22" s="117"/>
      <c r="B22" s="117"/>
      <c r="C22" s="117"/>
      <c r="D22" s="117"/>
      <c r="E22" s="117"/>
      <c r="F22" s="117"/>
      <c r="G22" s="117"/>
      <c r="H22" s="117"/>
      <c r="I22" s="117"/>
      <c r="J22" s="117"/>
      <c r="K22" s="14"/>
      <c r="L22" s="14"/>
      <c r="M22" s="14"/>
      <c r="N22" s="14"/>
      <c r="O22" s="14"/>
    </row>
    <row r="23" spans="1:15" ht="13.8" x14ac:dyDescent="0.2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4"/>
      <c r="L23" s="14"/>
      <c r="M23" s="14"/>
      <c r="N23" s="14"/>
      <c r="O23" s="14"/>
    </row>
    <row r="24" spans="1:15" ht="13.8" x14ac:dyDescent="0.2">
      <c r="A24" s="116" t="s">
        <v>32</v>
      </c>
      <c r="B24" s="117"/>
      <c r="C24" s="117"/>
      <c r="D24" s="117"/>
      <c r="E24" s="117"/>
      <c r="F24" s="117"/>
      <c r="G24" s="117"/>
      <c r="H24" s="117"/>
      <c r="I24" s="117"/>
      <c r="J24" s="117"/>
      <c r="K24" s="14"/>
      <c r="L24" s="14"/>
      <c r="M24" s="14"/>
      <c r="N24" s="14"/>
      <c r="O24" s="14"/>
    </row>
    <row r="25" spans="1:15" ht="13.8" x14ac:dyDescent="0.2">
      <c r="A25" s="117"/>
      <c r="B25" s="117"/>
      <c r="C25" s="117"/>
      <c r="D25" s="117"/>
      <c r="E25" s="117"/>
      <c r="F25" s="117"/>
      <c r="G25" s="117"/>
      <c r="H25" s="117"/>
      <c r="I25" s="117"/>
      <c r="J25" s="117"/>
      <c r="K25" s="14"/>
      <c r="L25" s="14"/>
      <c r="M25" s="14"/>
      <c r="N25" s="14"/>
      <c r="O25" s="14"/>
    </row>
    <row r="26" spans="1:15" ht="13.8" x14ac:dyDescent="0.2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4"/>
      <c r="L26" s="14"/>
      <c r="M26" s="14"/>
      <c r="N26" s="14"/>
      <c r="O26" s="14"/>
    </row>
    <row r="27" spans="1:15" ht="13.8" x14ac:dyDescent="0.2">
      <c r="A27" s="116" t="s">
        <v>33</v>
      </c>
      <c r="B27" s="117"/>
      <c r="C27" s="117"/>
      <c r="D27" s="117"/>
      <c r="E27" s="117"/>
      <c r="F27" s="117"/>
      <c r="G27" s="117"/>
      <c r="H27" s="117"/>
      <c r="I27" s="117"/>
      <c r="J27" s="117"/>
      <c r="K27" s="14"/>
      <c r="L27" s="14"/>
      <c r="M27" s="14"/>
      <c r="N27" s="14"/>
      <c r="O27" s="14"/>
    </row>
    <row r="28" spans="1:15" ht="13.8" x14ac:dyDescent="0.2">
      <c r="A28" s="117"/>
      <c r="B28" s="117"/>
      <c r="C28" s="117"/>
      <c r="D28" s="117"/>
      <c r="E28" s="117"/>
      <c r="F28" s="117"/>
      <c r="G28" s="117"/>
      <c r="H28" s="117"/>
      <c r="I28" s="117"/>
      <c r="J28" s="117"/>
      <c r="K28" s="14"/>
      <c r="L28" s="14"/>
      <c r="M28" s="14"/>
      <c r="N28" s="14"/>
      <c r="O28" s="14"/>
    </row>
    <row r="29" spans="1:15" ht="13.8" x14ac:dyDescent="0.2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4"/>
      <c r="L29" s="14"/>
      <c r="M29" s="14"/>
      <c r="N29" s="14"/>
      <c r="O29" s="14"/>
    </row>
    <row r="30" spans="1:15" ht="13.8" x14ac:dyDescent="0.2">
      <c r="A30" s="116" t="s">
        <v>25</v>
      </c>
      <c r="B30" s="117"/>
      <c r="C30" s="117"/>
      <c r="D30" s="117"/>
      <c r="E30" s="117"/>
      <c r="F30" s="117"/>
      <c r="G30" s="117"/>
      <c r="H30" s="117"/>
      <c r="I30" s="117"/>
      <c r="J30" s="117"/>
      <c r="K30" s="14"/>
      <c r="L30" s="14"/>
      <c r="M30" s="14"/>
      <c r="N30" s="14"/>
      <c r="O30" s="14"/>
    </row>
    <row r="31" spans="1:15" ht="13.8" x14ac:dyDescent="0.2">
      <c r="A31" s="117"/>
      <c r="B31" s="117"/>
      <c r="C31" s="117"/>
      <c r="D31" s="117"/>
      <c r="E31" s="117"/>
      <c r="F31" s="117"/>
      <c r="G31" s="117"/>
      <c r="H31" s="117"/>
      <c r="I31" s="117"/>
      <c r="J31" s="117"/>
      <c r="K31" s="14"/>
      <c r="L31" s="14"/>
      <c r="M31" s="14"/>
      <c r="N31" s="14"/>
      <c r="O31" s="14"/>
    </row>
    <row r="32" spans="1:15" ht="13.8" x14ac:dyDescent="0.2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4"/>
      <c r="L32" s="14"/>
      <c r="M32" s="14"/>
      <c r="N32" s="14"/>
      <c r="O32" s="14"/>
    </row>
    <row r="33" spans="1:15" ht="13.8" x14ac:dyDescent="0.2">
      <c r="A33" s="116" t="s">
        <v>26</v>
      </c>
      <c r="B33" s="117"/>
      <c r="C33" s="117"/>
      <c r="D33" s="117"/>
      <c r="E33" s="117"/>
      <c r="F33" s="117"/>
      <c r="G33" s="117"/>
      <c r="H33" s="117"/>
      <c r="I33" s="117"/>
      <c r="J33" s="117"/>
      <c r="K33" s="14"/>
      <c r="L33" s="14"/>
      <c r="M33" s="14"/>
      <c r="N33" s="14"/>
      <c r="O33" s="14"/>
    </row>
    <row r="34" spans="1:15" ht="13.8" x14ac:dyDescent="0.2">
      <c r="A34" s="117"/>
      <c r="B34" s="117"/>
      <c r="C34" s="117"/>
      <c r="D34" s="117"/>
      <c r="E34" s="117"/>
      <c r="F34" s="117"/>
      <c r="G34" s="117"/>
      <c r="H34" s="117"/>
      <c r="I34" s="117"/>
      <c r="J34" s="117"/>
      <c r="K34" s="14"/>
      <c r="L34" s="14"/>
      <c r="M34" s="14"/>
      <c r="N34" s="14"/>
      <c r="O34" s="14"/>
    </row>
    <row r="35" spans="1:15" ht="13.8" x14ac:dyDescent="0.2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4"/>
      <c r="L35" s="14"/>
      <c r="M35" s="14"/>
      <c r="N35" s="14"/>
      <c r="O35" s="14"/>
    </row>
    <row r="36" spans="1:15" ht="13.8" x14ac:dyDescent="0.2">
      <c r="A36" s="116" t="s">
        <v>71</v>
      </c>
      <c r="B36" s="117"/>
      <c r="C36" s="117"/>
      <c r="D36" s="117"/>
      <c r="E36" s="117"/>
      <c r="F36" s="117"/>
      <c r="G36" s="117"/>
      <c r="H36" s="117"/>
      <c r="I36" s="117"/>
      <c r="J36" s="117"/>
      <c r="K36" s="14"/>
      <c r="L36" s="14"/>
      <c r="M36" s="14"/>
      <c r="N36" s="14"/>
      <c r="O36" s="14"/>
    </row>
    <row r="37" spans="1:15" ht="13.8" x14ac:dyDescent="0.2">
      <c r="A37" s="117"/>
      <c r="B37" s="117"/>
      <c r="C37" s="117"/>
      <c r="D37" s="117"/>
      <c r="E37" s="117"/>
      <c r="F37" s="117"/>
      <c r="G37" s="117"/>
      <c r="H37" s="117"/>
      <c r="I37" s="117"/>
      <c r="J37" s="117"/>
      <c r="K37" s="14"/>
      <c r="L37" s="14"/>
      <c r="M37" s="14"/>
      <c r="N37" s="14"/>
      <c r="O37" s="14"/>
    </row>
    <row r="38" spans="1:15" ht="13.8" x14ac:dyDescent="0.2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4"/>
      <c r="L38" s="14"/>
      <c r="M38" s="14"/>
      <c r="N38" s="14"/>
      <c r="O38" s="14"/>
    </row>
    <row r="39" spans="1:15" ht="13.8" x14ac:dyDescent="0.2">
      <c r="A39" s="116" t="s">
        <v>72</v>
      </c>
      <c r="B39" s="117"/>
      <c r="C39" s="117"/>
      <c r="D39" s="117"/>
      <c r="E39" s="117"/>
      <c r="F39" s="117"/>
      <c r="G39" s="117"/>
      <c r="H39" s="117"/>
      <c r="I39" s="117"/>
      <c r="J39" s="117"/>
      <c r="K39" s="14"/>
      <c r="L39" s="14"/>
      <c r="M39" s="14"/>
      <c r="N39" s="14"/>
      <c r="O39" s="14"/>
    </row>
    <row r="40" spans="1:15" ht="13.8" x14ac:dyDescent="0.2">
      <c r="A40" s="117"/>
      <c r="B40" s="117"/>
      <c r="C40" s="117"/>
      <c r="D40" s="117"/>
      <c r="E40" s="117"/>
      <c r="F40" s="117"/>
      <c r="G40" s="117"/>
      <c r="H40" s="117"/>
      <c r="I40" s="117"/>
      <c r="J40" s="117"/>
      <c r="K40" s="14"/>
      <c r="L40" s="14"/>
      <c r="M40" s="14"/>
      <c r="N40" s="14"/>
      <c r="O40" s="14"/>
    </row>
    <row r="41" spans="1:15" ht="13.8" x14ac:dyDescent="0.2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4"/>
      <c r="L41" s="14"/>
      <c r="M41" s="14"/>
      <c r="N41" s="14"/>
      <c r="O41" s="14"/>
    </row>
    <row r="42" spans="1:15" ht="13.8" customHeight="1" x14ac:dyDescent="0.2">
      <c r="A42" s="116" t="s">
        <v>66</v>
      </c>
      <c r="B42" s="117"/>
      <c r="C42" s="117"/>
      <c r="D42" s="117"/>
      <c r="E42" s="117"/>
      <c r="F42" s="117"/>
      <c r="G42" s="117"/>
      <c r="H42" s="117"/>
      <c r="I42" s="117"/>
      <c r="J42" s="117"/>
      <c r="K42" s="14"/>
      <c r="L42" s="14"/>
      <c r="M42" s="14"/>
      <c r="N42" s="14"/>
      <c r="O42" s="14"/>
    </row>
    <row r="43" spans="1:15" ht="13.8" x14ac:dyDescent="0.2">
      <c r="A43" s="117"/>
      <c r="B43" s="117"/>
      <c r="C43" s="117"/>
      <c r="D43" s="117"/>
      <c r="E43" s="117"/>
      <c r="F43" s="117"/>
      <c r="G43" s="117"/>
      <c r="H43" s="117"/>
      <c r="I43" s="117"/>
      <c r="J43" s="117"/>
      <c r="K43" s="14"/>
      <c r="L43" s="14"/>
      <c r="M43" s="14"/>
      <c r="N43" s="14"/>
      <c r="O43" s="14"/>
    </row>
    <row r="44" spans="1:15" ht="13.8" x14ac:dyDescent="0.2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4"/>
      <c r="L44" s="14"/>
      <c r="M44" s="14"/>
      <c r="N44" s="14"/>
      <c r="O44" s="14"/>
    </row>
    <row r="45" spans="1:15" ht="13.8" customHeight="1" x14ac:dyDescent="0.2">
      <c r="A45" s="116" t="s">
        <v>27</v>
      </c>
      <c r="B45" s="117"/>
      <c r="C45" s="117"/>
      <c r="D45" s="117"/>
      <c r="E45" s="117"/>
      <c r="F45" s="117"/>
      <c r="G45" s="117"/>
      <c r="H45" s="117"/>
      <c r="I45" s="117"/>
      <c r="J45" s="117"/>
      <c r="K45" s="14"/>
      <c r="L45" s="14"/>
      <c r="M45" s="14"/>
      <c r="N45" s="14"/>
      <c r="O45" s="14"/>
    </row>
    <row r="46" spans="1:15" ht="13.8" x14ac:dyDescent="0.2">
      <c r="A46" s="117"/>
      <c r="B46" s="117"/>
      <c r="C46" s="117"/>
      <c r="D46" s="117"/>
      <c r="E46" s="117"/>
      <c r="F46" s="117"/>
      <c r="G46" s="117"/>
      <c r="H46" s="117"/>
      <c r="I46" s="117"/>
      <c r="J46" s="117"/>
      <c r="K46" s="14"/>
      <c r="L46" s="14"/>
      <c r="M46" s="14"/>
      <c r="N46" s="14"/>
      <c r="O46" s="14"/>
    </row>
    <row r="47" spans="1:15" ht="13.8" x14ac:dyDescent="0.2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4"/>
      <c r="L47" s="14"/>
      <c r="M47" s="14"/>
      <c r="N47" s="14"/>
      <c r="O47" s="14"/>
    </row>
    <row r="48" spans="1:15" ht="13.8" customHeight="1" x14ac:dyDescent="0.2">
      <c r="A48" s="116" t="s">
        <v>28</v>
      </c>
      <c r="B48" s="117"/>
      <c r="C48" s="117"/>
      <c r="D48" s="117"/>
      <c r="E48" s="117"/>
      <c r="F48" s="117"/>
      <c r="G48" s="117"/>
      <c r="H48" s="117"/>
      <c r="I48" s="117"/>
      <c r="J48" s="117"/>
      <c r="K48" s="14"/>
      <c r="L48" s="14"/>
      <c r="M48" s="14"/>
      <c r="N48" s="14"/>
      <c r="O48" s="14"/>
    </row>
    <row r="49" spans="1:15" ht="13.8" x14ac:dyDescent="0.2">
      <c r="A49" s="117"/>
      <c r="B49" s="117"/>
      <c r="C49" s="117"/>
      <c r="D49" s="117"/>
      <c r="E49" s="117"/>
      <c r="F49" s="117"/>
      <c r="G49" s="117"/>
      <c r="H49" s="117"/>
      <c r="I49" s="117"/>
      <c r="J49" s="117"/>
      <c r="K49" s="14"/>
      <c r="L49" s="14"/>
      <c r="M49" s="14"/>
      <c r="N49" s="14"/>
      <c r="O49" s="14"/>
    </row>
    <row r="50" spans="1:15" ht="14.4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4"/>
      <c r="L50" s="14"/>
      <c r="M50" s="14"/>
      <c r="N50" s="14"/>
      <c r="O50" s="14"/>
    </row>
    <row r="51" spans="1:15" ht="13.8" x14ac:dyDescent="0.2">
      <c r="A51" s="116"/>
      <c r="B51" s="117"/>
      <c r="C51" s="117"/>
      <c r="D51" s="117"/>
      <c r="E51" s="117"/>
      <c r="F51" s="117"/>
      <c r="G51" s="117"/>
      <c r="H51" s="117"/>
      <c r="I51" s="117"/>
      <c r="J51" s="117"/>
      <c r="K51" s="14"/>
      <c r="L51" s="14"/>
      <c r="M51" s="14"/>
      <c r="N51" s="14"/>
      <c r="O51" s="14"/>
    </row>
    <row r="52" spans="1:15" x14ac:dyDescent="0.2">
      <c r="A52" s="117"/>
      <c r="B52" s="117"/>
      <c r="C52" s="117"/>
      <c r="D52" s="117"/>
      <c r="E52" s="117"/>
      <c r="F52" s="117"/>
      <c r="G52" s="117"/>
      <c r="H52" s="117"/>
      <c r="I52" s="117"/>
      <c r="J52" s="117"/>
    </row>
    <row r="53" spans="1:15" x14ac:dyDescent="0.2">
      <c r="A53" s="15"/>
      <c r="B53" s="15"/>
      <c r="C53" s="15"/>
      <c r="D53" s="15"/>
      <c r="E53" s="15"/>
      <c r="F53" s="15"/>
      <c r="G53" s="15"/>
      <c r="H53" s="15"/>
      <c r="I53" s="15"/>
      <c r="J53" s="15"/>
    </row>
    <row r="54" spans="1:15" x14ac:dyDescent="0.2">
      <c r="A54" s="118" t="s">
        <v>29</v>
      </c>
      <c r="B54" s="119"/>
      <c r="C54" s="119"/>
      <c r="D54" s="119"/>
      <c r="E54" s="119"/>
      <c r="F54" s="119"/>
      <c r="G54" s="119"/>
      <c r="H54" s="119"/>
      <c r="I54" s="119"/>
      <c r="J54" s="119"/>
    </row>
    <row r="55" spans="1:15" x14ac:dyDescent="0.2">
      <c r="A55" s="119"/>
      <c r="B55" s="119"/>
      <c r="C55" s="119"/>
      <c r="D55" s="119"/>
      <c r="E55" s="119"/>
      <c r="F55" s="119"/>
      <c r="G55" s="119"/>
      <c r="H55" s="119"/>
      <c r="I55" s="119"/>
      <c r="J55" s="119"/>
    </row>
    <row r="56" spans="1:15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</row>
    <row r="57" spans="1:15" x14ac:dyDescent="0.2">
      <c r="A57" s="15"/>
      <c r="B57" s="15"/>
      <c r="C57" s="15"/>
      <c r="D57" s="15"/>
      <c r="E57" s="15"/>
      <c r="F57" s="15"/>
      <c r="G57" s="15"/>
      <c r="H57" s="15"/>
      <c r="I57" s="15"/>
      <c r="J57" s="15"/>
    </row>
    <row r="58" spans="1:15" x14ac:dyDescent="0.2">
      <c r="A58" s="15"/>
      <c r="B58" s="15"/>
      <c r="C58" s="15"/>
      <c r="D58" s="15"/>
      <c r="E58" s="15"/>
      <c r="F58" s="15"/>
      <c r="G58" s="15"/>
      <c r="H58" s="15"/>
      <c r="I58" s="15"/>
      <c r="J58" s="15"/>
    </row>
    <row r="59" spans="1:15" x14ac:dyDescent="0.2">
      <c r="A59" s="15"/>
      <c r="B59" s="15"/>
      <c r="C59" s="15"/>
      <c r="D59" s="15"/>
      <c r="E59" s="15"/>
      <c r="F59" s="15"/>
      <c r="G59" s="15"/>
      <c r="H59" s="15"/>
      <c r="I59" s="15"/>
      <c r="J59" s="15"/>
    </row>
    <row r="60" spans="1:15" x14ac:dyDescent="0.2">
      <c r="A60" s="15"/>
      <c r="B60" s="15"/>
      <c r="C60" s="15"/>
      <c r="D60" s="15"/>
      <c r="E60" s="15"/>
      <c r="F60" s="15"/>
      <c r="G60" s="15"/>
      <c r="H60" s="15"/>
      <c r="I60" s="15"/>
      <c r="J60" s="15"/>
    </row>
    <row r="61" spans="1:15" x14ac:dyDescent="0.2">
      <c r="A61" s="15"/>
      <c r="B61" s="15"/>
      <c r="C61" s="15"/>
      <c r="D61" s="15"/>
      <c r="E61" s="15"/>
      <c r="F61" s="15"/>
      <c r="G61" s="15"/>
      <c r="H61" s="15"/>
      <c r="I61" s="15"/>
      <c r="J61" s="15"/>
    </row>
    <row r="62" spans="1:15" x14ac:dyDescent="0.2">
      <c r="A62" s="15"/>
      <c r="B62" s="15"/>
      <c r="C62" s="15"/>
      <c r="D62" s="15"/>
      <c r="E62" s="15"/>
      <c r="F62" s="15"/>
      <c r="G62" s="15"/>
      <c r="H62" s="15"/>
      <c r="I62" s="15"/>
      <c r="J62" s="15"/>
    </row>
    <row r="63" spans="1:15" x14ac:dyDescent="0.2">
      <c r="A63" s="15"/>
      <c r="B63" s="15"/>
      <c r="C63" s="15"/>
      <c r="D63" s="15"/>
      <c r="E63" s="15"/>
      <c r="F63" s="15"/>
      <c r="G63" s="15"/>
      <c r="H63" s="15"/>
      <c r="I63" s="15"/>
      <c r="J63" s="15"/>
    </row>
    <row r="64" spans="1:15" x14ac:dyDescent="0.2">
      <c r="A64" s="15"/>
      <c r="B64" s="15"/>
      <c r="C64" s="15"/>
      <c r="D64" s="15"/>
      <c r="E64" s="15"/>
      <c r="F64" s="15"/>
      <c r="G64" s="15"/>
      <c r="H64" s="15"/>
      <c r="I64" s="15"/>
      <c r="J64" s="15"/>
    </row>
    <row r="65" spans="1:10" x14ac:dyDescent="0.2">
      <c r="A65" s="15"/>
      <c r="B65" s="15"/>
      <c r="C65" s="15"/>
      <c r="D65" s="15"/>
      <c r="E65" s="15"/>
      <c r="F65" s="15"/>
      <c r="G65" s="15"/>
      <c r="H65" s="15"/>
      <c r="I65" s="15"/>
      <c r="J65" s="15"/>
    </row>
    <row r="66" spans="1:10" x14ac:dyDescent="0.2">
      <c r="A66" s="15"/>
      <c r="B66" s="15"/>
      <c r="C66" s="15"/>
      <c r="D66" s="15"/>
      <c r="E66" s="15"/>
      <c r="F66" s="15"/>
      <c r="G66" s="15"/>
      <c r="H66" s="15"/>
      <c r="I66" s="15"/>
      <c r="J66" s="15"/>
    </row>
    <row r="67" spans="1:10" x14ac:dyDescent="0.2">
      <c r="A67" s="15"/>
      <c r="B67" s="15"/>
      <c r="C67" s="15"/>
      <c r="D67" s="15"/>
      <c r="E67" s="15"/>
      <c r="F67" s="15"/>
      <c r="G67" s="15"/>
      <c r="H67" s="15"/>
      <c r="I67" s="15"/>
      <c r="J67" s="15"/>
    </row>
    <row r="68" spans="1:10" x14ac:dyDescent="0.2">
      <c r="A68" s="15"/>
      <c r="B68" s="15"/>
      <c r="C68" s="15"/>
      <c r="D68" s="15"/>
      <c r="E68" s="15"/>
      <c r="F68" s="15"/>
      <c r="G68" s="15"/>
      <c r="H68" s="15"/>
      <c r="I68" s="15"/>
      <c r="J68" s="15"/>
    </row>
    <row r="69" spans="1:10" x14ac:dyDescent="0.2">
      <c r="A69" s="15"/>
      <c r="B69" s="15"/>
      <c r="C69" s="15"/>
      <c r="D69" s="15"/>
      <c r="E69" s="15"/>
      <c r="F69" s="15"/>
      <c r="G69" s="15"/>
      <c r="H69" s="15"/>
      <c r="I69" s="15"/>
      <c r="J69" s="15"/>
    </row>
    <row r="70" spans="1:10" x14ac:dyDescent="0.2">
      <c r="A70" s="15"/>
      <c r="B70" s="15"/>
      <c r="C70" s="15"/>
      <c r="D70" s="15"/>
      <c r="E70" s="15"/>
      <c r="F70" s="15"/>
      <c r="G70" s="15"/>
      <c r="H70" s="15"/>
      <c r="I70" s="15"/>
      <c r="J70" s="15"/>
    </row>
  </sheetData>
  <mergeCells count="19">
    <mergeCell ref="A1:J3"/>
    <mergeCell ref="A12:J13"/>
    <mergeCell ref="A9:J10"/>
    <mergeCell ref="A15:J16"/>
    <mergeCell ref="A4:J5"/>
    <mergeCell ref="A6:J7"/>
    <mergeCell ref="A51:J52"/>
    <mergeCell ref="A54:J55"/>
    <mergeCell ref="A21:J22"/>
    <mergeCell ref="A24:J25"/>
    <mergeCell ref="A18:J19"/>
    <mergeCell ref="A27:J28"/>
    <mergeCell ref="A30:J31"/>
    <mergeCell ref="A33:J34"/>
    <mergeCell ref="A45:J46"/>
    <mergeCell ref="A48:J49"/>
    <mergeCell ref="A36:J37"/>
    <mergeCell ref="A39:J40"/>
    <mergeCell ref="A42:J43"/>
  </mergeCells>
  <phoneticPr fontId="2"/>
  <printOptions horizontalCentered="1" verticalCentered="1"/>
  <pageMargins left="0.31496062992125984" right="0.31496062992125984" top="0.94488188976377963" bottom="0.74803149606299213" header="0.31496062992125984" footer="0.31496062992125984"/>
  <pageSetup paperSize="9" scale="9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29E2AE-8E3B-43C4-8C41-875B82D88399}">
  <sheetPr>
    <pageSetUpPr fitToPage="1"/>
  </sheetPr>
  <dimension ref="B1:AM226"/>
  <sheetViews>
    <sheetView showGridLines="0" tabSelected="1" zoomScale="85" zoomScaleNormal="85" zoomScaleSheetLayoutView="80" workbookViewId="0">
      <selection activeCell="K9" sqref="K9:L9"/>
    </sheetView>
  </sheetViews>
  <sheetFormatPr defaultColWidth="9" defaultRowHeight="19.2" x14ac:dyDescent="0.2"/>
  <cols>
    <col min="1" max="1" width="2.5546875" style="2" customWidth="1"/>
    <col min="2" max="10" width="2.6640625" style="2" customWidth="1"/>
    <col min="11" max="17" width="10.6640625" style="2" customWidth="1"/>
    <col min="18" max="18" width="2.77734375" style="2" customWidth="1"/>
    <col min="19" max="19" width="8.109375" style="2" customWidth="1"/>
    <col min="20" max="22" width="10.6640625" style="2" customWidth="1"/>
    <col min="23" max="24" width="5.33203125" style="2" customWidth="1"/>
    <col min="25" max="39" width="2.6640625" style="2" customWidth="1"/>
    <col min="40" max="125" width="3.6640625" style="2" customWidth="1"/>
    <col min="126" max="126" width="1.88671875" style="2" customWidth="1"/>
    <col min="127" max="16384" width="9" style="2"/>
  </cols>
  <sheetData>
    <row r="1" spans="2:33" ht="6.75" customHeight="1" x14ac:dyDescent="0.2">
      <c r="N1" s="43"/>
      <c r="O1" s="43"/>
      <c r="P1" s="43"/>
      <c r="Q1" s="43"/>
      <c r="R1" s="43"/>
      <c r="S1"/>
      <c r="T1"/>
      <c r="U1"/>
      <c r="AG1" s="9"/>
    </row>
    <row r="2" spans="2:33" ht="6.75" customHeight="1" x14ac:dyDescent="0.2">
      <c r="K2" s="345" t="s">
        <v>65</v>
      </c>
      <c r="L2" s="345"/>
      <c r="M2" s="345"/>
      <c r="N2" s="345"/>
      <c r="O2" s="345"/>
      <c r="P2" s="345"/>
      <c r="Q2" s="345"/>
      <c r="R2" s="345"/>
      <c r="S2" s="345"/>
      <c r="T2" s="345"/>
      <c r="U2" s="345"/>
      <c r="V2" s="345"/>
      <c r="Y2" s="1"/>
      <c r="Z2" s="1"/>
      <c r="AA2" s="1"/>
      <c r="AB2" s="1"/>
      <c r="AC2" s="1"/>
      <c r="AD2" s="1"/>
      <c r="AE2" s="1"/>
      <c r="AF2" s="1"/>
      <c r="AG2" s="10"/>
    </row>
    <row r="3" spans="2:33" ht="6.75" customHeight="1" x14ac:dyDescent="0.2">
      <c r="E3" s="3"/>
      <c r="F3" s="3"/>
      <c r="G3" s="3"/>
      <c r="H3" s="3"/>
      <c r="I3" s="3"/>
      <c r="J3" s="3"/>
      <c r="K3" s="345"/>
      <c r="L3" s="345"/>
      <c r="M3" s="345"/>
      <c r="N3" s="345"/>
      <c r="O3" s="345"/>
      <c r="P3" s="345"/>
      <c r="Q3" s="345"/>
      <c r="R3" s="345"/>
      <c r="S3" s="345"/>
      <c r="T3" s="345"/>
      <c r="U3" s="345"/>
      <c r="V3" s="345"/>
      <c r="W3" s="44"/>
      <c r="X3" s="44"/>
      <c r="Y3" s="1"/>
      <c r="Z3" s="1"/>
      <c r="AA3" s="45"/>
      <c r="AB3" s="1"/>
      <c r="AC3" s="1"/>
      <c r="AD3" s="1"/>
      <c r="AE3" s="45"/>
      <c r="AF3" s="1"/>
      <c r="AG3" s="10"/>
    </row>
    <row r="4" spans="2:33" ht="6.75" customHeight="1" x14ac:dyDescent="0.2">
      <c r="C4" s="8"/>
      <c r="D4" s="8"/>
      <c r="E4" s="8"/>
      <c r="F4" s="8"/>
      <c r="G4" s="8"/>
      <c r="H4" s="8"/>
      <c r="I4" s="8"/>
      <c r="J4" s="8"/>
      <c r="K4" s="345"/>
      <c r="L4" s="345"/>
      <c r="M4" s="345"/>
      <c r="N4" s="345"/>
      <c r="O4" s="345"/>
      <c r="P4" s="345"/>
      <c r="Q4" s="345"/>
      <c r="R4" s="345"/>
      <c r="S4" s="345"/>
      <c r="T4" s="345"/>
      <c r="U4" s="345"/>
      <c r="V4" s="345"/>
      <c r="W4" s="46"/>
      <c r="X4" s="46"/>
      <c r="Y4" s="1"/>
      <c r="Z4" s="1"/>
      <c r="AA4" s="45"/>
      <c r="AB4" s="1"/>
      <c r="AC4" s="1"/>
      <c r="AD4" s="1"/>
      <c r="AE4" s="45"/>
      <c r="AF4" s="1"/>
      <c r="AG4" s="10"/>
    </row>
    <row r="5" spans="2:33" ht="6.75" customHeight="1" x14ac:dyDescent="0.2">
      <c r="C5" s="8"/>
      <c r="D5" s="8"/>
      <c r="E5" s="8"/>
      <c r="F5" s="8"/>
      <c r="G5" s="8"/>
      <c r="H5" s="8"/>
      <c r="I5" s="8"/>
      <c r="J5" s="8"/>
      <c r="K5" s="345"/>
      <c r="L5" s="345"/>
      <c r="M5" s="345"/>
      <c r="N5" s="345"/>
      <c r="O5" s="345"/>
      <c r="P5" s="345"/>
      <c r="Q5" s="345"/>
      <c r="R5" s="345"/>
      <c r="S5" s="345"/>
      <c r="T5" s="345"/>
      <c r="U5" s="345"/>
      <c r="V5" s="345"/>
      <c r="W5" s="46"/>
      <c r="X5" s="46"/>
      <c r="Y5" s="8"/>
      <c r="Z5" s="8"/>
      <c r="AA5" s="8"/>
      <c r="AB5" s="8"/>
      <c r="AC5" s="8"/>
      <c r="AD5" s="8"/>
      <c r="AE5" s="8"/>
      <c r="AG5" s="9"/>
    </row>
    <row r="6" spans="2:33" ht="6.75" customHeight="1" x14ac:dyDescent="0.2">
      <c r="C6" s="8"/>
      <c r="D6" s="8"/>
      <c r="E6" s="8"/>
      <c r="F6" s="8"/>
      <c r="G6" s="8"/>
      <c r="H6" s="8"/>
      <c r="I6" s="8"/>
      <c r="J6" s="8"/>
      <c r="K6" s="345"/>
      <c r="L6" s="345"/>
      <c r="M6" s="345"/>
      <c r="N6" s="345"/>
      <c r="O6" s="345"/>
      <c r="P6" s="345"/>
      <c r="Q6" s="345"/>
      <c r="R6" s="345"/>
      <c r="S6" s="345"/>
      <c r="T6" s="345"/>
      <c r="U6" s="345"/>
      <c r="V6" s="345"/>
      <c r="W6" s="46"/>
      <c r="X6" s="46"/>
      <c r="Y6" s="8"/>
      <c r="Z6" s="8"/>
      <c r="AA6" s="8"/>
      <c r="AB6" s="8"/>
      <c r="AC6" s="8"/>
      <c r="AD6" s="8"/>
      <c r="AE6" s="8"/>
      <c r="AG6" s="9"/>
    </row>
    <row r="7" spans="2:33" ht="6" customHeight="1" x14ac:dyDescent="0.2">
      <c r="C7" s="47"/>
      <c r="D7" s="47"/>
      <c r="E7" s="47"/>
      <c r="F7" s="47"/>
      <c r="G7" s="47"/>
      <c r="H7" s="47"/>
      <c r="I7" s="47"/>
      <c r="J7" s="47"/>
      <c r="K7" s="47"/>
      <c r="L7" s="47"/>
      <c r="M7" s="48"/>
      <c r="N7" s="43"/>
      <c r="O7" s="43"/>
      <c r="P7" s="43"/>
      <c r="Q7" s="43"/>
      <c r="R7" s="43"/>
      <c r="S7"/>
      <c r="T7"/>
      <c r="U7"/>
      <c r="V7" s="8"/>
      <c r="W7" s="46"/>
      <c r="X7" s="46"/>
      <c r="Y7" s="8"/>
      <c r="Z7" s="8"/>
      <c r="AA7" s="8"/>
      <c r="AG7" s="9"/>
    </row>
    <row r="8" spans="2:33" ht="6.75" customHeight="1" x14ac:dyDescent="0.2">
      <c r="C8" s="47"/>
      <c r="D8" s="47"/>
      <c r="E8" s="47"/>
      <c r="F8" s="47"/>
      <c r="G8" s="47"/>
      <c r="H8" s="47"/>
      <c r="I8" s="47"/>
      <c r="J8" s="47"/>
      <c r="K8" s="47"/>
      <c r="L8" s="47"/>
      <c r="M8" s="48"/>
      <c r="N8" s="43"/>
      <c r="O8" s="43"/>
      <c r="P8" s="43"/>
      <c r="Q8" s="43"/>
      <c r="R8" s="43"/>
      <c r="S8"/>
      <c r="T8"/>
      <c r="U8"/>
      <c r="AE8" s="1"/>
      <c r="AG8" s="9"/>
    </row>
    <row r="9" spans="2:33" ht="33" customHeight="1" thickBot="1" x14ac:dyDescent="0.25">
      <c r="C9" s="265" t="s">
        <v>17</v>
      </c>
      <c r="D9" s="266"/>
      <c r="E9" s="266"/>
      <c r="F9" s="266"/>
      <c r="G9" s="266"/>
      <c r="H9" s="266"/>
      <c r="I9" s="266"/>
      <c r="J9" s="266"/>
      <c r="K9" s="263"/>
      <c r="L9" s="264"/>
      <c r="M9" s="96" t="s">
        <v>68</v>
      </c>
      <c r="N9" s="20"/>
      <c r="O9" s="255">
        <f ca="1">TODAY()</f>
        <v>46060</v>
      </c>
      <c r="P9" s="256"/>
      <c r="Q9" s="32" t="s">
        <v>39</v>
      </c>
      <c r="R9" s="33"/>
      <c r="S9" s="253"/>
      <c r="T9" s="253"/>
      <c r="U9" s="253"/>
      <c r="V9" s="253"/>
      <c r="W9" s="253"/>
      <c r="X9" s="253"/>
      <c r="Y9" s="253"/>
      <c r="Z9" s="253"/>
      <c r="AA9" s="253"/>
      <c r="AB9" s="253"/>
      <c r="AC9" s="253"/>
      <c r="AD9" s="82"/>
      <c r="AE9" s="83"/>
      <c r="AF9" s="83" t="s">
        <v>51</v>
      </c>
    </row>
    <row r="10" spans="2:33" ht="6.6" customHeight="1" x14ac:dyDescent="0.2">
      <c r="C10" s="49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3"/>
      <c r="O10" s="51"/>
      <c r="Q10" s="15"/>
      <c r="R10"/>
      <c r="S10" s="84"/>
      <c r="T10" s="85"/>
      <c r="U10" s="86"/>
      <c r="V10" s="86"/>
      <c r="W10" s="86"/>
      <c r="X10" s="86"/>
      <c r="Y10" s="86"/>
      <c r="Z10" s="86"/>
      <c r="AA10" s="86"/>
      <c r="AB10" s="86"/>
      <c r="AC10" s="86"/>
      <c r="AD10" s="86"/>
      <c r="AE10" s="87"/>
      <c r="AF10" s="85"/>
      <c r="AG10" s="9"/>
    </row>
    <row r="11" spans="2:33" ht="6.75" customHeight="1" x14ac:dyDescent="0.2">
      <c r="C11"/>
      <c r="D11"/>
      <c r="E11"/>
      <c r="F11"/>
      <c r="G11"/>
      <c r="H11"/>
      <c r="I11"/>
      <c r="J11"/>
      <c r="K11"/>
      <c r="L11"/>
      <c r="M11"/>
      <c r="Q11" s="34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5"/>
      <c r="AF11" s="85"/>
      <c r="AG11" s="9"/>
    </row>
    <row r="12" spans="2:33" ht="33" customHeight="1" x14ac:dyDescent="0.2">
      <c r="C12" s="269" t="s">
        <v>5</v>
      </c>
      <c r="D12" s="270"/>
      <c r="E12" s="270"/>
      <c r="F12" s="270"/>
      <c r="G12" s="270"/>
      <c r="H12" s="270"/>
      <c r="I12" s="271"/>
      <c r="J12" s="267"/>
      <c r="K12" s="344"/>
      <c r="L12" s="344"/>
      <c r="M12" s="344"/>
      <c r="N12" s="114" t="s">
        <v>75</v>
      </c>
      <c r="O12" s="115"/>
      <c r="P12" s="52"/>
      <c r="Q12" s="35" t="s">
        <v>40</v>
      </c>
      <c r="R12" s="36"/>
      <c r="S12" s="253"/>
      <c r="T12" s="254"/>
      <c r="U12" s="254"/>
      <c r="V12" s="254"/>
      <c r="W12" s="254"/>
      <c r="X12" s="254"/>
      <c r="Y12" s="254"/>
      <c r="Z12" s="254"/>
      <c r="AA12" s="254"/>
      <c r="AB12" s="254"/>
      <c r="AC12" s="254"/>
      <c r="AD12" s="254"/>
      <c r="AE12" s="254"/>
      <c r="AF12" s="254"/>
    </row>
    <row r="13" spans="2:33" ht="33" customHeight="1" x14ac:dyDescent="0.2">
      <c r="C13" s="269" t="s">
        <v>6</v>
      </c>
      <c r="D13" s="270"/>
      <c r="E13" s="270"/>
      <c r="F13" s="270"/>
      <c r="G13" s="270"/>
      <c r="H13" s="270"/>
      <c r="I13" s="271"/>
      <c r="J13" s="267"/>
      <c r="K13" s="268"/>
      <c r="L13" s="268"/>
      <c r="M13" s="268"/>
      <c r="N13" s="268"/>
      <c r="O13" s="268"/>
      <c r="P13" s="52"/>
      <c r="Q13" s="37" t="s">
        <v>41</v>
      </c>
      <c r="R13" s="38"/>
      <c r="S13" s="272"/>
      <c r="T13" s="273"/>
      <c r="U13" s="273"/>
      <c r="V13" s="273"/>
      <c r="W13" s="273"/>
      <c r="X13" s="273"/>
      <c r="Y13" s="273"/>
      <c r="Z13" s="273"/>
      <c r="AA13" s="273"/>
      <c r="AB13" s="273"/>
      <c r="AC13" s="273"/>
      <c r="AD13" s="273"/>
      <c r="AE13" s="273"/>
      <c r="AF13" s="273"/>
    </row>
    <row r="14" spans="2:33" ht="33" customHeight="1" x14ac:dyDescent="0.2">
      <c r="C14" s="269" t="s">
        <v>3</v>
      </c>
      <c r="D14" s="270"/>
      <c r="E14" s="270"/>
      <c r="F14" s="270"/>
      <c r="G14" s="270"/>
      <c r="H14" s="270"/>
      <c r="I14" s="271"/>
      <c r="J14" s="261"/>
      <c r="K14" s="262"/>
      <c r="L14" s="262"/>
      <c r="M14" s="21" t="s">
        <v>38</v>
      </c>
      <c r="N14" s="257"/>
      <c r="O14" s="258"/>
      <c r="P14" s="52"/>
      <c r="Q14" s="39" t="s">
        <v>42</v>
      </c>
      <c r="R14" s="40" t="s">
        <v>55</v>
      </c>
      <c r="S14" s="274"/>
      <c r="T14" s="275"/>
      <c r="U14" s="275"/>
      <c r="V14" s="275"/>
      <c r="W14" s="275"/>
      <c r="X14" s="275"/>
      <c r="Y14" s="275"/>
      <c r="Z14" s="275"/>
      <c r="AA14" s="275"/>
      <c r="AB14" s="275"/>
      <c r="AC14" s="275"/>
      <c r="AD14" s="275"/>
      <c r="AE14" s="275"/>
      <c r="AF14" s="275"/>
    </row>
    <row r="15" spans="2:33" ht="33" customHeight="1" x14ac:dyDescent="0.2">
      <c r="B15" s="6"/>
      <c r="C15" s="269" t="s">
        <v>19</v>
      </c>
      <c r="D15" s="270"/>
      <c r="E15" s="270"/>
      <c r="F15" s="270"/>
      <c r="G15" s="270"/>
      <c r="H15" s="270"/>
      <c r="I15" s="271"/>
      <c r="J15" s="369"/>
      <c r="K15" s="268"/>
      <c r="L15" s="268"/>
      <c r="M15" s="268"/>
      <c r="N15" s="268"/>
      <c r="O15" s="268"/>
      <c r="P15" s="52"/>
      <c r="Q15" s="41" t="s">
        <v>43</v>
      </c>
      <c r="R15" s="277"/>
      <c r="S15" s="278"/>
      <c r="T15" s="89"/>
      <c r="U15" s="88"/>
      <c r="V15" s="30" t="s">
        <v>52</v>
      </c>
      <c r="W15" s="90"/>
      <c r="X15" s="259" t="s">
        <v>56</v>
      </c>
      <c r="Y15" s="260"/>
      <c r="Z15" s="276"/>
      <c r="AA15" s="276"/>
      <c r="AB15" s="276"/>
      <c r="AC15" s="276"/>
      <c r="AD15" s="276"/>
      <c r="AE15" s="276"/>
      <c r="AF15" s="276"/>
    </row>
    <row r="16" spans="2:33" ht="33" customHeight="1" x14ac:dyDescent="0.2">
      <c r="C16" s="269" t="s">
        <v>18</v>
      </c>
      <c r="D16" s="270"/>
      <c r="E16" s="270"/>
      <c r="F16" s="270"/>
      <c r="G16" s="270"/>
      <c r="H16" s="270"/>
      <c r="I16" s="271"/>
      <c r="J16" s="302"/>
      <c r="K16" s="303"/>
      <c r="L16" s="303"/>
      <c r="M16" s="303"/>
      <c r="N16" s="303"/>
      <c r="O16" s="303"/>
      <c r="P16" s="52"/>
      <c r="Q16" s="39" t="s">
        <v>44</v>
      </c>
      <c r="R16" s="42"/>
      <c r="S16" s="91"/>
      <c r="T16" s="99"/>
      <c r="U16" s="18" t="s">
        <v>50</v>
      </c>
      <c r="V16" s="99"/>
      <c r="W16" s="17"/>
      <c r="X16" s="17"/>
      <c r="Y16" s="17"/>
      <c r="Z16" s="17"/>
      <c r="AA16" s="17"/>
      <c r="AB16" s="12"/>
      <c r="AC16" s="12"/>
      <c r="AD16" s="19"/>
      <c r="AE16" s="12"/>
      <c r="AF16" s="12"/>
    </row>
    <row r="17" spans="2:39" ht="6.75" customHeight="1" x14ac:dyDescent="0.2">
      <c r="C17" s="8"/>
      <c r="D17" s="8"/>
      <c r="E17" s="8"/>
      <c r="F17" s="8"/>
      <c r="G17" s="8"/>
      <c r="H17" s="8"/>
      <c r="I17" s="8"/>
      <c r="J17" s="8"/>
      <c r="K17" s="8"/>
      <c r="L17" s="53"/>
      <c r="M17" s="53"/>
      <c r="N17" s="53"/>
      <c r="O17" s="53"/>
      <c r="P17" s="53"/>
      <c r="S17" s="1"/>
      <c r="T17" s="54"/>
      <c r="V17" s="55"/>
      <c r="W17" s="56"/>
      <c r="X17" s="56"/>
      <c r="Y17" s="1"/>
      <c r="Z17" s="8"/>
      <c r="AA17" s="8"/>
      <c r="AB17" s="8"/>
      <c r="AC17" s="8"/>
      <c r="AD17" s="8"/>
      <c r="AE17" s="8"/>
      <c r="AG17" s="9"/>
    </row>
    <row r="18" spans="2:39" ht="6.75" customHeight="1" thickBot="1" x14ac:dyDescent="0.25">
      <c r="C18" s="1"/>
      <c r="D18" s="1"/>
      <c r="E18" s="1"/>
      <c r="F18" s="1"/>
      <c r="G18" s="1"/>
      <c r="H18" s="1"/>
      <c r="I18" s="1"/>
      <c r="J18" s="1"/>
      <c r="K18" s="1"/>
      <c r="L18" s="7"/>
      <c r="M18" s="7"/>
      <c r="N18" s="7"/>
      <c r="O18" s="53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G18" s="9"/>
    </row>
    <row r="19" spans="2:39" ht="25.8" customHeight="1" thickBot="1" x14ac:dyDescent="0.25">
      <c r="C19" s="362" t="s">
        <v>36</v>
      </c>
      <c r="D19" s="363"/>
      <c r="E19" s="363"/>
      <c r="F19" s="363"/>
      <c r="G19" s="363"/>
      <c r="H19" s="363"/>
      <c r="I19" s="363"/>
      <c r="J19" s="364"/>
      <c r="K19" s="110"/>
      <c r="L19" s="111"/>
      <c r="M19" s="111"/>
      <c r="N19" s="111"/>
      <c r="O19" s="111"/>
      <c r="P19" s="111"/>
      <c r="Q19" s="111"/>
      <c r="R19" s="214"/>
      <c r="S19" s="365"/>
      <c r="T19" s="111"/>
      <c r="U19" s="111"/>
      <c r="V19" s="111"/>
      <c r="W19" s="214"/>
      <c r="X19" s="215"/>
      <c r="Y19" s="177" t="s">
        <v>34</v>
      </c>
      <c r="Z19" s="178"/>
      <c r="AA19" s="178"/>
      <c r="AB19" s="178"/>
      <c r="AC19" s="178"/>
      <c r="AD19" s="178"/>
      <c r="AE19" s="163"/>
      <c r="AF19" s="164"/>
      <c r="AG19" s="1"/>
      <c r="AH19" s="1"/>
      <c r="AI19" s="1"/>
      <c r="AJ19" s="1"/>
      <c r="AK19" s="1"/>
      <c r="AL19" s="1"/>
      <c r="AM19" s="1"/>
    </row>
    <row r="20" spans="2:39" ht="27" customHeight="1" x14ac:dyDescent="0.2">
      <c r="C20" s="355" t="s">
        <v>2</v>
      </c>
      <c r="D20" s="356"/>
      <c r="E20" s="356"/>
      <c r="F20" s="356"/>
      <c r="G20" s="356"/>
      <c r="H20" s="356"/>
      <c r="I20" s="356"/>
      <c r="J20" s="357"/>
      <c r="K20" s="112"/>
      <c r="L20" s="113"/>
      <c r="M20" s="113"/>
      <c r="N20" s="113"/>
      <c r="O20" s="113"/>
      <c r="P20" s="113"/>
      <c r="Q20" s="113"/>
      <c r="R20" s="216"/>
      <c r="S20" s="366"/>
      <c r="T20" s="113"/>
      <c r="U20" s="113"/>
      <c r="V20" s="113"/>
      <c r="W20" s="216"/>
      <c r="X20" s="217"/>
      <c r="Y20" s="179">
        <f>SUM(K20:X20)</f>
        <v>0</v>
      </c>
      <c r="Z20" s="180"/>
      <c r="AA20" s="180"/>
      <c r="AB20" s="180"/>
      <c r="AC20" s="180"/>
      <c r="AD20" s="180"/>
      <c r="AE20" s="165" t="e" cm="1">
        <f t="array" ref="AE20">_xlfn.IFS($K$9="材料・労務","（A）",$K$9="材工","")</f>
        <v>#N/A</v>
      </c>
      <c r="AF20" s="166"/>
    </row>
    <row r="21" spans="2:39" ht="27" hidden="1" customHeight="1" x14ac:dyDescent="0.2">
      <c r="C21" s="358" t="s">
        <v>35</v>
      </c>
      <c r="D21" s="359"/>
      <c r="E21" s="359"/>
      <c r="F21" s="359"/>
      <c r="G21" s="359"/>
      <c r="H21" s="359"/>
      <c r="I21" s="359"/>
      <c r="J21" s="360"/>
      <c r="K21" s="93" t="str">
        <f>IF($K$9="材工",ROUNDUP(K$20*0.9,0),"")</f>
        <v/>
      </c>
      <c r="L21" s="93" t="str">
        <f t="shared" ref="L21:P21" si="0">IF($K$9="材工",ROUNDUP(L$20*0.9,0),"")</f>
        <v/>
      </c>
      <c r="M21" s="93" t="str">
        <f t="shared" si="0"/>
        <v/>
      </c>
      <c r="N21" s="93" t="str">
        <f t="shared" si="0"/>
        <v/>
      </c>
      <c r="O21" s="93" t="str">
        <f t="shared" si="0"/>
        <v/>
      </c>
      <c r="P21" s="93" t="str">
        <f t="shared" si="0"/>
        <v/>
      </c>
      <c r="Q21" s="93" t="str">
        <f>IF($K$9="材工",ROUNDUP(Q$20*0.9,0),"")</f>
        <v/>
      </c>
      <c r="R21" s="367" t="str">
        <f>IF($K$9="材工",ROUNDUP(R$20*0.9,0),"")</f>
        <v/>
      </c>
      <c r="S21" s="368"/>
      <c r="T21" s="93" t="str">
        <f t="shared" ref="T21:W21" si="1">IF($K$9="材工",ROUNDUP(T$20*0.9,0),"")</f>
        <v/>
      </c>
      <c r="U21" s="93" t="str">
        <f t="shared" si="1"/>
        <v/>
      </c>
      <c r="V21" s="93" t="str">
        <f t="shared" si="1"/>
        <v/>
      </c>
      <c r="W21" s="210" t="str">
        <f t="shared" si="1"/>
        <v/>
      </c>
      <c r="X21" s="218"/>
      <c r="Y21" s="181" t="str" cm="1">
        <f t="array" ref="Y21">_xlfn.IFS($K$9="材料・労務","",$K$9="材工",SUM($K$21:$X$21),TRUE,"")</f>
        <v/>
      </c>
      <c r="Z21" s="182"/>
      <c r="AA21" s="182"/>
      <c r="AB21" s="182"/>
      <c r="AC21" s="182"/>
      <c r="AD21" s="182"/>
      <c r="AE21" s="167"/>
      <c r="AF21" s="168"/>
      <c r="AG21" s="1"/>
      <c r="AH21" s="1"/>
      <c r="AI21" s="1"/>
      <c r="AJ21" s="1"/>
      <c r="AK21" s="1"/>
    </row>
    <row r="22" spans="2:39" ht="27" hidden="1" customHeight="1" x14ac:dyDescent="0.2">
      <c r="C22" s="361" t="s">
        <v>11</v>
      </c>
      <c r="D22" s="359"/>
      <c r="E22" s="359"/>
      <c r="F22" s="359"/>
      <c r="G22" s="359"/>
      <c r="H22" s="359"/>
      <c r="I22" s="359"/>
      <c r="J22" s="360"/>
      <c r="K22" s="92" t="str">
        <f>IF($K$9="材工",K$20-K$21,"")</f>
        <v/>
      </c>
      <c r="L22" s="93" t="str">
        <f t="shared" ref="L22:U22" si="2">IF($K$9="材工",L$20-L$21,"")</f>
        <v/>
      </c>
      <c r="M22" s="93" t="str">
        <f t="shared" si="2"/>
        <v/>
      </c>
      <c r="N22" s="93" t="str">
        <f t="shared" si="2"/>
        <v/>
      </c>
      <c r="O22" s="93" t="str">
        <f t="shared" si="2"/>
        <v/>
      </c>
      <c r="P22" s="93" t="str">
        <f t="shared" si="2"/>
        <v/>
      </c>
      <c r="Q22" s="93" t="str">
        <f t="shared" si="2"/>
        <v/>
      </c>
      <c r="R22" s="210" t="str">
        <f t="shared" si="2"/>
        <v/>
      </c>
      <c r="S22" s="211"/>
      <c r="T22" s="93" t="str">
        <f t="shared" si="2"/>
        <v/>
      </c>
      <c r="U22" s="93" t="str">
        <f t="shared" si="2"/>
        <v/>
      </c>
      <c r="V22" s="93" t="str">
        <f>IF($K$9="材工",V$20-V$21,"")</f>
        <v/>
      </c>
      <c r="W22" s="210" t="str">
        <f>IF($K$9="材工",W$20-W$21,"")</f>
        <v/>
      </c>
      <c r="X22" s="219"/>
      <c r="Y22" s="181" t="str" cm="1">
        <f t="array" ref="Y22">_xlfn.IFS($K$9="材料・労務","",$K$9="材工",SUM($K$22:$X$22),TRUE,"")</f>
        <v/>
      </c>
      <c r="Z22" s="182"/>
      <c r="AA22" s="182"/>
      <c r="AB22" s="182"/>
      <c r="AC22" s="182"/>
      <c r="AD22" s="182"/>
      <c r="AE22" s="167" t="e" cm="1">
        <f t="array" ref="AE22">_xlfn.IFS($K$9="材料・労務","",AND($K$9="材工",$M$9="-"),"",AND($K$9="材工",$M$9="保留金解除"),"（A）")</f>
        <v>#N/A</v>
      </c>
      <c r="AF22" s="168"/>
    </row>
    <row r="23" spans="2:39" ht="27" hidden="1" customHeight="1" thickBot="1" x14ac:dyDescent="0.25">
      <c r="C23" s="346" t="s">
        <v>37</v>
      </c>
      <c r="D23" s="347"/>
      <c r="E23" s="347"/>
      <c r="F23" s="347"/>
      <c r="G23" s="347"/>
      <c r="H23" s="347"/>
      <c r="I23" s="347"/>
      <c r="J23" s="348"/>
      <c r="K23" s="94" t="str">
        <f>"0"</f>
        <v>0</v>
      </c>
      <c r="L23" s="95" t="str">
        <f>IF(LEN(L$20)&gt;1,$K$20,"")</f>
        <v/>
      </c>
      <c r="M23" s="95" t="str">
        <f>IF(LEN(M$20)&gt;1,$K$20+$L$20,"")</f>
        <v/>
      </c>
      <c r="N23" s="95" t="str">
        <f>IF(LEN(N$20)&gt;1,$K$20+$L$20+$M$20,"")</f>
        <v/>
      </c>
      <c r="O23" s="95" t="str">
        <f>IF(LEN(O$20)&gt;1,$K$20+$L$20+$M$20+$N$20,"")</f>
        <v/>
      </c>
      <c r="P23" s="95" t="str">
        <f>IF(LEN(P$20)&gt;1,$K$20+$L$20+$M$20+$N$20+$O$20,"")</f>
        <v/>
      </c>
      <c r="Q23" s="95" t="str">
        <f>IF(LEN(Q$20)&gt;1,$K$20+$L$20+$M$20+$N$20+$O$20+$P$20,"")</f>
        <v/>
      </c>
      <c r="R23" s="212" t="str">
        <f>IF(LEN(R$20)&gt;1,$K$20+$L$20+$M$20+$N$20+$O$20+$P$20+$Q$20,"")</f>
        <v/>
      </c>
      <c r="S23" s="213"/>
      <c r="T23" s="95" t="str">
        <f>IF(LEN(T$20)&gt;1,$K$20+$L$20+$M$20+$N$20+$O$20+$P$20+$Q$20+$R$20,"")</f>
        <v/>
      </c>
      <c r="U23" s="95" t="str">
        <f>IF(LEN(U$20)&gt;1,$K$20+$L$20+$M$20+$N$20+$O$20+$P$20+$Q$20+$R$20+$T$20,"")</f>
        <v/>
      </c>
      <c r="V23" s="95" t="str">
        <f>IF(LEN(V$20)&gt;1,$K$20+$L$20+$M$20+$N$20+$O$20+$P$20+$Q$20+$R$20+$T$20+$U$20,"")</f>
        <v/>
      </c>
      <c r="W23" s="169" t="str">
        <f>IF(LEN(W$20)&gt;1,$K$20+$L$20+$M$20+$N$20+$O$20+$P$20+$Q$20+$R$20+$T$20+$U$20+$V$20,"")</f>
        <v/>
      </c>
      <c r="X23" s="170"/>
      <c r="Y23" s="183" t="e" cm="1" vm="1">
        <f t="array" aca="1" ref="Y23" ca="1">IFERROR(INDEX($K$23:$X$23,COUNTIF($K$20:$X$20,"&gt;1")),"")</f>
        <v>#VALUE!</v>
      </c>
      <c r="Z23" s="184"/>
      <c r="AA23" s="184"/>
      <c r="AB23" s="184"/>
      <c r="AC23" s="184"/>
      <c r="AD23" s="185"/>
      <c r="AE23" s="28"/>
      <c r="AF23" s="29"/>
    </row>
    <row r="24" spans="2:39" ht="6.75" hidden="1" customHeight="1" x14ac:dyDescent="0.2">
      <c r="C24" s="106"/>
      <c r="D24" s="67"/>
      <c r="E24" s="67"/>
      <c r="F24" s="67"/>
      <c r="G24" s="67"/>
      <c r="H24" s="67"/>
      <c r="I24" s="67"/>
      <c r="J24" s="67"/>
      <c r="K24" s="102"/>
      <c r="L24" s="102"/>
      <c r="M24" s="102"/>
      <c r="N24" s="102"/>
      <c r="O24" s="102"/>
      <c r="P24" s="102"/>
      <c r="Q24" s="102"/>
      <c r="R24" s="102"/>
      <c r="S24" s="103"/>
      <c r="T24" s="102"/>
      <c r="U24" s="102"/>
      <c r="V24" s="102"/>
      <c r="W24" s="104"/>
      <c r="X24" s="105"/>
      <c r="Y24" s="198" t="str">
        <f ca="1">IFERROR(IF($K$9="材料・労務",Y20-Y23,(Y20-Y23)*0.9),"")</f>
        <v/>
      </c>
      <c r="Z24" s="199"/>
      <c r="AA24" s="199"/>
      <c r="AB24" s="199"/>
      <c r="AC24" s="199"/>
      <c r="AD24" s="199"/>
      <c r="AE24" s="204" t="e" cm="1">
        <f t="array" ref="AE24">_xlfn.IFS($K$9="材料・労務","",AND($K$9="材工",$M$9="-"),"（A）",AND($K$9="材工",$M$9="保留金解除"),"")</f>
        <v>#N/A</v>
      </c>
      <c r="AF24" s="205"/>
      <c r="AG24" s="9"/>
    </row>
    <row r="25" spans="2:39" ht="6.75" hidden="1" customHeight="1" x14ac:dyDescent="0.2">
      <c r="C25" s="106"/>
      <c r="D25" s="67"/>
      <c r="E25" s="67"/>
      <c r="F25" s="67"/>
      <c r="G25" s="67"/>
      <c r="H25" s="67"/>
      <c r="I25" s="67"/>
      <c r="J25" s="67"/>
      <c r="K25" s="102"/>
      <c r="L25" s="102"/>
      <c r="M25" s="102"/>
      <c r="N25" s="102"/>
      <c r="O25" s="102"/>
      <c r="P25" s="102"/>
      <c r="Q25" s="102"/>
      <c r="R25" s="102"/>
      <c r="S25" s="103"/>
      <c r="T25" s="102"/>
      <c r="U25" s="102"/>
      <c r="V25" s="102"/>
      <c r="W25" s="104"/>
      <c r="X25" s="105"/>
      <c r="Y25" s="200"/>
      <c r="Z25" s="201"/>
      <c r="AA25" s="201"/>
      <c r="AB25" s="201"/>
      <c r="AC25" s="201"/>
      <c r="AD25" s="201"/>
      <c r="AE25" s="206"/>
      <c r="AF25" s="207"/>
      <c r="AG25" s="9"/>
    </row>
    <row r="26" spans="2:39" ht="6.6" hidden="1" customHeight="1" x14ac:dyDescent="0.2">
      <c r="O26" s="27"/>
      <c r="P26" s="27"/>
      <c r="Y26" s="200"/>
      <c r="Z26" s="201"/>
      <c r="AA26" s="201"/>
      <c r="AB26" s="201"/>
      <c r="AC26" s="201"/>
      <c r="AD26" s="201"/>
      <c r="AE26" s="206"/>
      <c r="AF26" s="207"/>
      <c r="AG26" s="9"/>
    </row>
    <row r="27" spans="2:39" ht="6.6" hidden="1" customHeight="1" thickBot="1" x14ac:dyDescent="0.25">
      <c r="O27" s="27"/>
      <c r="P27" s="27"/>
      <c r="Y27" s="202"/>
      <c r="Z27" s="203"/>
      <c r="AA27" s="203"/>
      <c r="AB27" s="203"/>
      <c r="AC27" s="203"/>
      <c r="AD27" s="203"/>
      <c r="AE27" s="208"/>
      <c r="AF27" s="209"/>
      <c r="AG27" s="9"/>
    </row>
    <row r="28" spans="2:39" ht="6.6" customHeight="1" thickBot="1" x14ac:dyDescent="0.25">
      <c r="O28" s="27"/>
      <c r="P28" s="27"/>
      <c r="Y28" s="107"/>
      <c r="Z28" s="107"/>
      <c r="AA28" s="107"/>
      <c r="AB28" s="107"/>
      <c r="AC28" s="107"/>
      <c r="AD28" s="107"/>
      <c r="AE28" s="108"/>
      <c r="AF28" s="108"/>
      <c r="AG28" s="11"/>
    </row>
    <row r="29" spans="2:39" ht="6.6" customHeight="1" x14ac:dyDescent="0.2">
      <c r="C29" s="325" t="s">
        <v>12</v>
      </c>
      <c r="D29" s="227"/>
      <c r="E29" s="227"/>
      <c r="F29" s="227"/>
      <c r="G29" s="349"/>
      <c r="H29" s="349"/>
      <c r="I29" s="349"/>
      <c r="J29" s="350"/>
      <c r="K29" s="34"/>
      <c r="L29" s="34"/>
      <c r="M29" s="34"/>
      <c r="N29" s="34"/>
      <c r="O29" s="325" t="s">
        <v>45</v>
      </c>
      <c r="P29" s="326"/>
      <c r="Q29" s="34"/>
      <c r="R29" s="34"/>
      <c r="S29" s="34"/>
      <c r="T29" s="34"/>
      <c r="Y29" s="60"/>
      <c r="Z29" s="60"/>
      <c r="AA29" s="60"/>
      <c r="AB29" s="60"/>
      <c r="AC29" s="60"/>
      <c r="AD29" s="60"/>
      <c r="AE29" s="60"/>
      <c r="AF29" s="60"/>
      <c r="AG29" s="11"/>
    </row>
    <row r="30" spans="2:39" ht="6.6" customHeight="1" x14ac:dyDescent="0.2">
      <c r="C30" s="228"/>
      <c r="D30" s="229"/>
      <c r="E30" s="229"/>
      <c r="F30" s="229"/>
      <c r="G30" s="117"/>
      <c r="H30" s="117"/>
      <c r="I30" s="117"/>
      <c r="J30" s="351"/>
      <c r="K30" s="34"/>
      <c r="L30" s="34"/>
      <c r="M30" s="34"/>
      <c r="N30" s="34"/>
      <c r="O30" s="228"/>
      <c r="P30" s="327"/>
      <c r="Q30" s="34"/>
      <c r="R30" s="34"/>
      <c r="S30" s="34"/>
      <c r="T30" s="34"/>
      <c r="Y30" s="60"/>
      <c r="Z30" s="60"/>
      <c r="AA30" s="60"/>
      <c r="AB30" s="60"/>
      <c r="AC30" s="60"/>
      <c r="AD30" s="60"/>
      <c r="AE30" s="60"/>
      <c r="AF30" s="60"/>
      <c r="AG30" s="11"/>
    </row>
    <row r="31" spans="2:39" ht="6.6" customHeight="1" thickBot="1" x14ac:dyDescent="0.25">
      <c r="B31" s="9"/>
      <c r="C31" s="328"/>
      <c r="D31" s="352"/>
      <c r="E31" s="352"/>
      <c r="F31" s="352"/>
      <c r="G31" s="353"/>
      <c r="H31" s="353"/>
      <c r="I31" s="353"/>
      <c r="J31" s="354"/>
      <c r="K31" s="57"/>
      <c r="L31" s="58"/>
      <c r="M31" s="58"/>
      <c r="N31" s="58"/>
      <c r="O31" s="328"/>
      <c r="P31" s="329"/>
      <c r="Q31" s="59"/>
      <c r="R31" s="59"/>
      <c r="S31" s="59"/>
      <c r="T31" s="59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11"/>
    </row>
    <row r="32" spans="2:39" ht="6.6" customHeight="1" x14ac:dyDescent="0.2">
      <c r="C32" s="226" t="s">
        <v>46</v>
      </c>
      <c r="D32" s="227"/>
      <c r="E32" s="227"/>
      <c r="F32" s="227"/>
      <c r="G32" s="227"/>
      <c r="H32" s="227"/>
      <c r="I32" s="227"/>
      <c r="J32" s="227"/>
      <c r="K32" s="330"/>
      <c r="L32" s="335" t="s">
        <v>14</v>
      </c>
      <c r="M32" s="336"/>
      <c r="N32" s="58"/>
      <c r="O32" s="226" t="s">
        <v>47</v>
      </c>
      <c r="P32" s="227"/>
      <c r="Q32" s="227"/>
      <c r="R32" s="125" t="s">
        <v>14</v>
      </c>
      <c r="S32" s="126"/>
      <c r="T32" s="127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11"/>
    </row>
    <row r="33" spans="3:33" ht="6.6" customHeight="1" x14ac:dyDescent="0.2">
      <c r="C33" s="228"/>
      <c r="D33" s="229"/>
      <c r="E33" s="229"/>
      <c r="F33" s="229"/>
      <c r="G33" s="229"/>
      <c r="H33" s="229"/>
      <c r="I33" s="229"/>
      <c r="J33" s="229"/>
      <c r="K33" s="331"/>
      <c r="L33" s="337"/>
      <c r="M33" s="338"/>
      <c r="N33" s="58"/>
      <c r="O33" s="228"/>
      <c r="P33" s="229"/>
      <c r="Q33" s="229"/>
      <c r="R33" s="128"/>
      <c r="S33" s="116"/>
      <c r="T33" s="129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11"/>
    </row>
    <row r="34" spans="3:33" ht="6.6" customHeight="1" x14ac:dyDescent="0.2">
      <c r="C34" s="332"/>
      <c r="D34" s="333"/>
      <c r="E34" s="333"/>
      <c r="F34" s="333"/>
      <c r="G34" s="333"/>
      <c r="H34" s="333"/>
      <c r="I34" s="333"/>
      <c r="J34" s="333"/>
      <c r="K34" s="334"/>
      <c r="L34" s="339"/>
      <c r="M34" s="340"/>
      <c r="N34" s="61"/>
      <c r="O34" s="228"/>
      <c r="P34" s="229"/>
      <c r="Q34" s="229"/>
      <c r="R34" s="130"/>
      <c r="S34" s="131"/>
      <c r="T34" s="132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11"/>
    </row>
    <row r="35" spans="3:33" ht="6.6" customHeight="1" x14ac:dyDescent="0.2">
      <c r="C35" s="341"/>
      <c r="D35" s="342"/>
      <c r="E35" s="342"/>
      <c r="F35" s="342"/>
      <c r="G35" s="342"/>
      <c r="H35" s="342"/>
      <c r="I35" s="342"/>
      <c r="J35" s="342"/>
      <c r="K35" s="343"/>
      <c r="L35" s="247"/>
      <c r="M35" s="248"/>
      <c r="N35" s="57"/>
      <c r="O35" s="230"/>
      <c r="P35" s="231"/>
      <c r="Q35" s="231"/>
      <c r="R35" s="133"/>
      <c r="S35" s="134"/>
      <c r="T35" s="135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60"/>
      <c r="AG35" s="11"/>
    </row>
    <row r="36" spans="3:33" ht="6.6" customHeight="1" thickBot="1" x14ac:dyDescent="0.25">
      <c r="C36" s="241"/>
      <c r="D36" s="242"/>
      <c r="E36" s="242"/>
      <c r="F36" s="242"/>
      <c r="G36" s="242"/>
      <c r="H36" s="242"/>
      <c r="I36" s="242"/>
      <c r="J36" s="242"/>
      <c r="K36" s="243"/>
      <c r="L36" s="249"/>
      <c r="M36" s="250"/>
      <c r="N36" s="57"/>
      <c r="O36" s="232"/>
      <c r="P36" s="233"/>
      <c r="Q36" s="233"/>
      <c r="R36" s="136"/>
      <c r="S36" s="137"/>
      <c r="T36" s="138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60"/>
      <c r="AG36" s="11"/>
    </row>
    <row r="37" spans="3:33" ht="6.6" customHeight="1" thickTop="1" x14ac:dyDescent="0.2">
      <c r="C37" s="241"/>
      <c r="D37" s="242"/>
      <c r="E37" s="242"/>
      <c r="F37" s="242"/>
      <c r="G37" s="242"/>
      <c r="H37" s="242"/>
      <c r="I37" s="242"/>
      <c r="J37" s="242"/>
      <c r="K37" s="243"/>
      <c r="L37" s="249"/>
      <c r="M37" s="250"/>
      <c r="N37" s="57"/>
      <c r="O37" s="232"/>
      <c r="P37" s="233"/>
      <c r="Q37" s="233"/>
      <c r="R37" s="136"/>
      <c r="S37" s="137"/>
      <c r="T37" s="138"/>
      <c r="U37" s="64"/>
      <c r="V37" s="157" t="s">
        <v>54</v>
      </c>
      <c r="W37" s="158"/>
      <c r="X37" s="159"/>
      <c r="Y37" s="142" t="str" cm="1">
        <f t="array" aca="1" ref="Y37" ca="1">IFERROR(_xlfn.IFS($K$9="材料・労務",$Y$20-$Y$23+$L$55-$R$55,AND($K$9="材工",$M$9="-"),$Y$21-($Y$23*0.9)+$L$55-$R$55,AND($K$9="材工",M9="保留金解除",$J$16=$Y$20),$Y$22+$L$55-$R$55,AND($K$9="材工",M9="保留金解除",$J$16&gt;$Y$20),"保留金解除は出来ません"),"")</f>
        <v/>
      </c>
      <c r="Z37" s="143"/>
      <c r="AA37" s="143"/>
      <c r="AB37" s="143"/>
      <c r="AC37" s="143"/>
      <c r="AD37" s="143"/>
      <c r="AE37" s="143"/>
      <c r="AF37" s="144"/>
      <c r="AG37" s="11"/>
    </row>
    <row r="38" spans="3:33" ht="6.6" customHeight="1" x14ac:dyDescent="0.2">
      <c r="C38" s="241"/>
      <c r="D38" s="242"/>
      <c r="E38" s="242"/>
      <c r="F38" s="242"/>
      <c r="G38" s="242"/>
      <c r="H38" s="242"/>
      <c r="I38" s="242"/>
      <c r="J38" s="242"/>
      <c r="K38" s="243"/>
      <c r="L38" s="249"/>
      <c r="M38" s="250"/>
      <c r="N38" s="57"/>
      <c r="O38" s="234"/>
      <c r="P38" s="235"/>
      <c r="Q38" s="235"/>
      <c r="R38" s="139"/>
      <c r="S38" s="140"/>
      <c r="T38" s="141"/>
      <c r="U38" s="64"/>
      <c r="V38" s="160"/>
      <c r="W38" s="161"/>
      <c r="X38" s="162"/>
      <c r="Y38" s="145"/>
      <c r="Z38" s="146"/>
      <c r="AA38" s="146"/>
      <c r="AB38" s="146"/>
      <c r="AC38" s="146"/>
      <c r="AD38" s="146"/>
      <c r="AE38" s="146"/>
      <c r="AF38" s="147"/>
      <c r="AG38" s="11"/>
    </row>
    <row r="39" spans="3:33" ht="6.6" customHeight="1" x14ac:dyDescent="0.2">
      <c r="C39" s="241"/>
      <c r="D39" s="242"/>
      <c r="E39" s="242"/>
      <c r="F39" s="242"/>
      <c r="G39" s="242"/>
      <c r="H39" s="242"/>
      <c r="I39" s="242"/>
      <c r="J39" s="242"/>
      <c r="K39" s="243"/>
      <c r="L39" s="249"/>
      <c r="M39" s="250"/>
      <c r="N39" s="57"/>
      <c r="O39" s="236"/>
      <c r="P39" s="237"/>
      <c r="Q39" s="237"/>
      <c r="R39" s="133"/>
      <c r="S39" s="134"/>
      <c r="T39" s="135"/>
      <c r="U39" s="64"/>
      <c r="V39" s="160"/>
      <c r="W39" s="161"/>
      <c r="X39" s="162"/>
      <c r="Y39" s="145"/>
      <c r="Z39" s="146"/>
      <c r="AA39" s="146"/>
      <c r="AB39" s="146"/>
      <c r="AC39" s="146"/>
      <c r="AD39" s="146"/>
      <c r="AE39" s="146"/>
      <c r="AF39" s="147"/>
      <c r="AG39" s="11"/>
    </row>
    <row r="40" spans="3:33" ht="6.6" customHeight="1" x14ac:dyDescent="0.2">
      <c r="C40" s="241"/>
      <c r="D40" s="242"/>
      <c r="E40" s="242"/>
      <c r="F40" s="242"/>
      <c r="G40" s="242"/>
      <c r="H40" s="242"/>
      <c r="I40" s="242"/>
      <c r="J40" s="242"/>
      <c r="K40" s="243"/>
      <c r="L40" s="249"/>
      <c r="M40" s="250"/>
      <c r="N40" s="57"/>
      <c r="O40" s="232"/>
      <c r="P40" s="233"/>
      <c r="Q40" s="233"/>
      <c r="R40" s="136"/>
      <c r="S40" s="137"/>
      <c r="T40" s="138"/>
      <c r="U40" s="64"/>
      <c r="V40" s="160"/>
      <c r="W40" s="161"/>
      <c r="X40" s="162"/>
      <c r="Y40" s="145"/>
      <c r="Z40" s="146"/>
      <c r="AA40" s="146"/>
      <c r="AB40" s="146"/>
      <c r="AC40" s="146"/>
      <c r="AD40" s="146"/>
      <c r="AE40" s="146"/>
      <c r="AF40" s="147"/>
      <c r="AG40" s="11"/>
    </row>
    <row r="41" spans="3:33" ht="6.6" customHeight="1" x14ac:dyDescent="0.2">
      <c r="C41" s="241"/>
      <c r="D41" s="242"/>
      <c r="E41" s="242"/>
      <c r="F41" s="242"/>
      <c r="G41" s="242"/>
      <c r="H41" s="242"/>
      <c r="I41" s="242"/>
      <c r="J41" s="242"/>
      <c r="K41" s="243"/>
      <c r="L41" s="249"/>
      <c r="M41" s="250"/>
      <c r="N41" s="57"/>
      <c r="O41" s="232"/>
      <c r="P41" s="233"/>
      <c r="Q41" s="233"/>
      <c r="R41" s="136"/>
      <c r="S41" s="137"/>
      <c r="T41" s="138"/>
      <c r="U41" s="64"/>
      <c r="V41" s="160"/>
      <c r="W41" s="161"/>
      <c r="X41" s="162"/>
      <c r="Y41" s="145"/>
      <c r="Z41" s="146"/>
      <c r="AA41" s="146"/>
      <c r="AB41" s="146"/>
      <c r="AC41" s="146"/>
      <c r="AD41" s="146"/>
      <c r="AE41" s="146"/>
      <c r="AF41" s="147"/>
      <c r="AG41" s="11"/>
    </row>
    <row r="42" spans="3:33" ht="6.6" customHeight="1" x14ac:dyDescent="0.2">
      <c r="C42" s="241"/>
      <c r="D42" s="242"/>
      <c r="E42" s="242"/>
      <c r="F42" s="242"/>
      <c r="G42" s="242"/>
      <c r="H42" s="242"/>
      <c r="I42" s="242"/>
      <c r="J42" s="242"/>
      <c r="K42" s="243"/>
      <c r="L42" s="249"/>
      <c r="M42" s="250"/>
      <c r="N42" s="57"/>
      <c r="O42" s="234"/>
      <c r="P42" s="235"/>
      <c r="Q42" s="235"/>
      <c r="R42" s="139"/>
      <c r="S42" s="140"/>
      <c r="T42" s="141"/>
      <c r="U42" s="64"/>
      <c r="V42" s="160"/>
      <c r="W42" s="161"/>
      <c r="X42" s="162"/>
      <c r="Y42" s="145"/>
      <c r="Z42" s="146"/>
      <c r="AA42" s="146"/>
      <c r="AB42" s="146"/>
      <c r="AC42" s="146"/>
      <c r="AD42" s="146"/>
      <c r="AE42" s="146"/>
      <c r="AF42" s="147"/>
      <c r="AG42" s="11"/>
    </row>
    <row r="43" spans="3:33" ht="6.6" customHeight="1" x14ac:dyDescent="0.2">
      <c r="C43" s="241"/>
      <c r="D43" s="242"/>
      <c r="E43" s="242"/>
      <c r="F43" s="242"/>
      <c r="G43" s="242"/>
      <c r="H43" s="242"/>
      <c r="I43" s="242"/>
      <c r="J43" s="242"/>
      <c r="K43" s="243"/>
      <c r="L43" s="249"/>
      <c r="M43" s="250"/>
      <c r="N43" s="57"/>
      <c r="O43" s="238"/>
      <c r="P43" s="237"/>
      <c r="Q43" s="237"/>
      <c r="R43" s="133"/>
      <c r="S43" s="134"/>
      <c r="T43" s="135"/>
      <c r="U43" s="64"/>
      <c r="V43" s="160"/>
      <c r="W43" s="161"/>
      <c r="X43" s="162"/>
      <c r="Y43" s="145"/>
      <c r="Z43" s="146"/>
      <c r="AA43" s="146"/>
      <c r="AB43" s="146"/>
      <c r="AC43" s="146"/>
      <c r="AD43" s="146"/>
      <c r="AE43" s="146"/>
      <c r="AF43" s="147"/>
      <c r="AG43" s="11"/>
    </row>
    <row r="44" spans="3:33" ht="6.6" customHeight="1" x14ac:dyDescent="0.2">
      <c r="C44" s="241"/>
      <c r="D44" s="242"/>
      <c r="E44" s="242"/>
      <c r="F44" s="242"/>
      <c r="G44" s="242"/>
      <c r="H44" s="242"/>
      <c r="I44" s="242"/>
      <c r="J44" s="242"/>
      <c r="K44" s="243"/>
      <c r="L44" s="249"/>
      <c r="M44" s="250"/>
      <c r="N44" s="57"/>
      <c r="O44" s="232"/>
      <c r="P44" s="233"/>
      <c r="Q44" s="233"/>
      <c r="R44" s="136"/>
      <c r="S44" s="137"/>
      <c r="T44" s="138"/>
      <c r="U44" s="64"/>
      <c r="V44" s="186" t="s">
        <v>59</v>
      </c>
      <c r="W44" s="187"/>
      <c r="X44" s="188"/>
      <c r="Y44" s="148" t="str">
        <f ca="1">IFERROR(ROUNDDOWN(Y37*0.1,0),"")</f>
        <v/>
      </c>
      <c r="Z44" s="149"/>
      <c r="AA44" s="149"/>
      <c r="AB44" s="149"/>
      <c r="AC44" s="149"/>
      <c r="AD44" s="149"/>
      <c r="AE44" s="149"/>
      <c r="AF44" s="150"/>
      <c r="AG44" s="11"/>
    </row>
    <row r="45" spans="3:33" ht="6.6" customHeight="1" x14ac:dyDescent="0.2">
      <c r="C45" s="241"/>
      <c r="D45" s="242"/>
      <c r="E45" s="242"/>
      <c r="F45" s="242"/>
      <c r="G45" s="242"/>
      <c r="H45" s="242"/>
      <c r="I45" s="242"/>
      <c r="J45" s="242"/>
      <c r="K45" s="243"/>
      <c r="L45" s="249"/>
      <c r="M45" s="250"/>
      <c r="N45" s="57"/>
      <c r="O45" s="232"/>
      <c r="P45" s="233"/>
      <c r="Q45" s="233"/>
      <c r="R45" s="136"/>
      <c r="S45" s="137"/>
      <c r="T45" s="138"/>
      <c r="U45" s="64"/>
      <c r="V45" s="189"/>
      <c r="W45" s="190"/>
      <c r="X45" s="162"/>
      <c r="Y45" s="151"/>
      <c r="Z45" s="152"/>
      <c r="AA45" s="152"/>
      <c r="AB45" s="152"/>
      <c r="AC45" s="152"/>
      <c r="AD45" s="152"/>
      <c r="AE45" s="152"/>
      <c r="AF45" s="153"/>
      <c r="AG45" s="11"/>
    </row>
    <row r="46" spans="3:33" ht="6.6" customHeight="1" x14ac:dyDescent="0.2">
      <c r="C46" s="241"/>
      <c r="D46" s="242"/>
      <c r="E46" s="242"/>
      <c r="F46" s="242"/>
      <c r="G46" s="242"/>
      <c r="H46" s="242"/>
      <c r="I46" s="242"/>
      <c r="J46" s="242"/>
      <c r="K46" s="243"/>
      <c r="L46" s="249"/>
      <c r="M46" s="250"/>
      <c r="N46" s="57"/>
      <c r="O46" s="234"/>
      <c r="P46" s="235"/>
      <c r="Q46" s="235"/>
      <c r="R46" s="139"/>
      <c r="S46" s="140"/>
      <c r="T46" s="141"/>
      <c r="U46" s="64"/>
      <c r="V46" s="189"/>
      <c r="W46" s="190"/>
      <c r="X46" s="162"/>
      <c r="Y46" s="151"/>
      <c r="Z46" s="152"/>
      <c r="AA46" s="152"/>
      <c r="AB46" s="152"/>
      <c r="AC46" s="152"/>
      <c r="AD46" s="152"/>
      <c r="AE46" s="152"/>
      <c r="AF46" s="153"/>
      <c r="AG46" s="11"/>
    </row>
    <row r="47" spans="3:33" ht="6.6" customHeight="1" x14ac:dyDescent="0.2">
      <c r="C47" s="241"/>
      <c r="D47" s="242"/>
      <c r="E47" s="242"/>
      <c r="F47" s="242"/>
      <c r="G47" s="242"/>
      <c r="H47" s="242"/>
      <c r="I47" s="242"/>
      <c r="J47" s="242"/>
      <c r="K47" s="243"/>
      <c r="L47" s="249"/>
      <c r="M47" s="250"/>
      <c r="N47" s="57"/>
      <c r="O47" s="238"/>
      <c r="P47" s="237"/>
      <c r="Q47" s="237"/>
      <c r="R47" s="133"/>
      <c r="S47" s="134"/>
      <c r="T47" s="135"/>
      <c r="U47" s="64"/>
      <c r="V47" s="189"/>
      <c r="W47" s="190"/>
      <c r="X47" s="162"/>
      <c r="Y47" s="151"/>
      <c r="Z47" s="152"/>
      <c r="AA47" s="152"/>
      <c r="AB47" s="152"/>
      <c r="AC47" s="152"/>
      <c r="AD47" s="152"/>
      <c r="AE47" s="152"/>
      <c r="AF47" s="153"/>
      <c r="AG47" s="11"/>
    </row>
    <row r="48" spans="3:33" ht="6.6" customHeight="1" x14ac:dyDescent="0.2">
      <c r="C48" s="241"/>
      <c r="D48" s="242"/>
      <c r="E48" s="242"/>
      <c r="F48" s="242"/>
      <c r="G48" s="242"/>
      <c r="H48" s="242"/>
      <c r="I48" s="242"/>
      <c r="J48" s="242"/>
      <c r="K48" s="243"/>
      <c r="L48" s="249"/>
      <c r="M48" s="250"/>
      <c r="N48" s="57"/>
      <c r="O48" s="232"/>
      <c r="P48" s="233"/>
      <c r="Q48" s="233"/>
      <c r="R48" s="136"/>
      <c r="S48" s="137"/>
      <c r="T48" s="138"/>
      <c r="U48" s="64"/>
      <c r="V48" s="189"/>
      <c r="W48" s="190"/>
      <c r="X48" s="162"/>
      <c r="Y48" s="151"/>
      <c r="Z48" s="152"/>
      <c r="AA48" s="152"/>
      <c r="AB48" s="152"/>
      <c r="AC48" s="152"/>
      <c r="AD48" s="152"/>
      <c r="AE48" s="152"/>
      <c r="AF48" s="153"/>
      <c r="AG48" s="11"/>
    </row>
    <row r="49" spans="3:33" ht="6.6" customHeight="1" x14ac:dyDescent="0.2">
      <c r="C49" s="241"/>
      <c r="D49" s="242"/>
      <c r="E49" s="242"/>
      <c r="F49" s="242"/>
      <c r="G49" s="242"/>
      <c r="H49" s="242"/>
      <c r="I49" s="242"/>
      <c r="J49" s="242"/>
      <c r="K49" s="243"/>
      <c r="L49" s="249"/>
      <c r="M49" s="250"/>
      <c r="N49" s="57"/>
      <c r="O49" s="232"/>
      <c r="P49" s="233"/>
      <c r="Q49" s="233"/>
      <c r="R49" s="136"/>
      <c r="S49" s="137"/>
      <c r="T49" s="138"/>
      <c r="U49" s="64"/>
      <c r="V49" s="189"/>
      <c r="W49" s="190"/>
      <c r="X49" s="162"/>
      <c r="Y49" s="151"/>
      <c r="Z49" s="152"/>
      <c r="AA49" s="152"/>
      <c r="AB49" s="152"/>
      <c r="AC49" s="152"/>
      <c r="AD49" s="152"/>
      <c r="AE49" s="152"/>
      <c r="AF49" s="153"/>
      <c r="AG49" s="11"/>
    </row>
    <row r="50" spans="3:33" ht="6.6" customHeight="1" x14ac:dyDescent="0.2">
      <c r="C50" s="241"/>
      <c r="D50" s="242"/>
      <c r="E50" s="242"/>
      <c r="F50" s="242"/>
      <c r="G50" s="242"/>
      <c r="H50" s="242"/>
      <c r="I50" s="242"/>
      <c r="J50" s="242"/>
      <c r="K50" s="243"/>
      <c r="L50" s="249"/>
      <c r="M50" s="250"/>
      <c r="N50" s="57"/>
      <c r="O50" s="234"/>
      <c r="P50" s="235"/>
      <c r="Q50" s="235"/>
      <c r="R50" s="139"/>
      <c r="S50" s="140"/>
      <c r="T50" s="141"/>
      <c r="U50" s="64"/>
      <c r="V50" s="305"/>
      <c r="W50" s="306"/>
      <c r="X50" s="307"/>
      <c r="Y50" s="154"/>
      <c r="Z50" s="155"/>
      <c r="AA50" s="155"/>
      <c r="AB50" s="155"/>
      <c r="AC50" s="155"/>
      <c r="AD50" s="155"/>
      <c r="AE50" s="155"/>
      <c r="AF50" s="156"/>
      <c r="AG50" s="11"/>
    </row>
    <row r="51" spans="3:33" ht="6.6" customHeight="1" x14ac:dyDescent="0.2">
      <c r="C51" s="241"/>
      <c r="D51" s="242"/>
      <c r="E51" s="242"/>
      <c r="F51" s="242"/>
      <c r="G51" s="242"/>
      <c r="H51" s="242"/>
      <c r="I51" s="242"/>
      <c r="J51" s="242"/>
      <c r="K51" s="243"/>
      <c r="L51" s="249"/>
      <c r="M51" s="250"/>
      <c r="N51" s="57"/>
      <c r="O51" s="238"/>
      <c r="P51" s="237"/>
      <c r="Q51" s="237"/>
      <c r="R51" s="133"/>
      <c r="S51" s="134"/>
      <c r="T51" s="135"/>
      <c r="U51" s="65"/>
      <c r="V51" s="186" t="s">
        <v>15</v>
      </c>
      <c r="W51" s="187"/>
      <c r="X51" s="188"/>
      <c r="Y51" s="148" t="str">
        <f ca="1">IFERROR(Y37+Y44,"")</f>
        <v/>
      </c>
      <c r="Z51" s="149"/>
      <c r="AA51" s="149"/>
      <c r="AB51" s="149"/>
      <c r="AC51" s="149"/>
      <c r="AD51" s="149"/>
      <c r="AE51" s="149"/>
      <c r="AF51" s="150"/>
      <c r="AG51" s="11"/>
    </row>
    <row r="52" spans="3:33" ht="6.6" customHeight="1" x14ac:dyDescent="0.2">
      <c r="C52" s="241"/>
      <c r="D52" s="242"/>
      <c r="E52" s="242"/>
      <c r="F52" s="242"/>
      <c r="G52" s="242"/>
      <c r="H52" s="242"/>
      <c r="I52" s="242"/>
      <c r="J52" s="242"/>
      <c r="K52" s="243"/>
      <c r="L52" s="249"/>
      <c r="M52" s="250"/>
      <c r="N52" s="57"/>
      <c r="O52" s="232"/>
      <c r="P52" s="233"/>
      <c r="Q52" s="233"/>
      <c r="R52" s="136"/>
      <c r="S52" s="137"/>
      <c r="T52" s="138"/>
      <c r="U52" s="65"/>
      <c r="V52" s="189"/>
      <c r="W52" s="190"/>
      <c r="X52" s="162"/>
      <c r="Y52" s="151"/>
      <c r="Z52" s="194"/>
      <c r="AA52" s="194"/>
      <c r="AB52" s="194"/>
      <c r="AC52" s="194"/>
      <c r="AD52" s="194"/>
      <c r="AE52" s="194"/>
      <c r="AF52" s="153"/>
      <c r="AG52" s="11"/>
    </row>
    <row r="53" spans="3:33" ht="6.6" customHeight="1" x14ac:dyDescent="0.2">
      <c r="C53" s="241"/>
      <c r="D53" s="242"/>
      <c r="E53" s="242"/>
      <c r="F53" s="242"/>
      <c r="G53" s="242"/>
      <c r="H53" s="242"/>
      <c r="I53" s="242"/>
      <c r="J53" s="242"/>
      <c r="K53" s="243"/>
      <c r="L53" s="249"/>
      <c r="M53" s="250"/>
      <c r="N53" s="57"/>
      <c r="O53" s="232"/>
      <c r="P53" s="233"/>
      <c r="Q53" s="233"/>
      <c r="R53" s="136"/>
      <c r="S53" s="137"/>
      <c r="T53" s="138"/>
      <c r="U53" s="65"/>
      <c r="V53" s="189"/>
      <c r="W53" s="190"/>
      <c r="X53" s="162"/>
      <c r="Y53" s="151"/>
      <c r="Z53" s="194"/>
      <c r="AA53" s="194"/>
      <c r="AB53" s="194"/>
      <c r="AC53" s="194"/>
      <c r="AD53" s="194"/>
      <c r="AE53" s="194"/>
      <c r="AF53" s="153"/>
      <c r="AG53" s="11"/>
    </row>
    <row r="54" spans="3:33" ht="6.6" customHeight="1" x14ac:dyDescent="0.2">
      <c r="C54" s="244"/>
      <c r="D54" s="245"/>
      <c r="E54" s="245"/>
      <c r="F54" s="245"/>
      <c r="G54" s="245"/>
      <c r="H54" s="245"/>
      <c r="I54" s="245"/>
      <c r="J54" s="245"/>
      <c r="K54" s="246"/>
      <c r="L54" s="251"/>
      <c r="M54" s="252"/>
      <c r="N54" s="57"/>
      <c r="O54" s="239"/>
      <c r="P54" s="240"/>
      <c r="Q54" s="240"/>
      <c r="R54" s="139"/>
      <c r="S54" s="140"/>
      <c r="T54" s="141"/>
      <c r="U54" s="65"/>
      <c r="V54" s="189"/>
      <c r="W54" s="190"/>
      <c r="X54" s="162"/>
      <c r="Y54" s="151"/>
      <c r="Z54" s="194"/>
      <c r="AA54" s="194"/>
      <c r="AB54" s="194"/>
      <c r="AC54" s="194"/>
      <c r="AD54" s="194"/>
      <c r="AE54" s="194"/>
      <c r="AF54" s="153"/>
      <c r="AG54" s="11"/>
    </row>
    <row r="55" spans="3:33" ht="6.6" customHeight="1" x14ac:dyDescent="0.2">
      <c r="C55" s="316" t="s">
        <v>13</v>
      </c>
      <c r="D55" s="317"/>
      <c r="E55" s="317"/>
      <c r="F55" s="317"/>
      <c r="G55" s="317"/>
      <c r="H55" s="317"/>
      <c r="I55" s="317"/>
      <c r="J55" s="317"/>
      <c r="K55" s="322" t="s">
        <v>7</v>
      </c>
      <c r="L55" s="220" t="str">
        <f>IF(OR(LEN(L35)&gt;1,LEN(L39)&gt;1,LEN(L43)&gt;1),SUM(L35:M54),"0")</f>
        <v>0</v>
      </c>
      <c r="M55" s="221"/>
      <c r="N55" s="57"/>
      <c r="O55" s="316" t="s">
        <v>53</v>
      </c>
      <c r="P55" s="317"/>
      <c r="Q55" s="322" t="s">
        <v>10</v>
      </c>
      <c r="R55" s="308" t="str">
        <f>IF(OR(LEN(R35)&gt;1,LEN(R39)&gt;1,LEN(R43)&gt;1),SUM(R35:T54),"0")</f>
        <v>0</v>
      </c>
      <c r="S55" s="309"/>
      <c r="T55" s="310"/>
      <c r="U55" s="65"/>
      <c r="V55" s="189"/>
      <c r="W55" s="190"/>
      <c r="X55" s="162"/>
      <c r="Y55" s="151"/>
      <c r="Z55" s="194"/>
      <c r="AA55" s="194"/>
      <c r="AB55" s="194"/>
      <c r="AC55" s="194"/>
      <c r="AD55" s="194"/>
      <c r="AE55" s="194"/>
      <c r="AF55" s="153"/>
      <c r="AG55" s="11"/>
    </row>
    <row r="56" spans="3:33" ht="6.75" customHeight="1" x14ac:dyDescent="0.2">
      <c r="C56" s="318"/>
      <c r="D56" s="319"/>
      <c r="E56" s="319"/>
      <c r="F56" s="319"/>
      <c r="G56" s="319"/>
      <c r="H56" s="319"/>
      <c r="I56" s="319"/>
      <c r="J56" s="319"/>
      <c r="K56" s="323"/>
      <c r="L56" s="222"/>
      <c r="M56" s="223"/>
      <c r="N56" s="57"/>
      <c r="O56" s="318"/>
      <c r="P56" s="319"/>
      <c r="Q56" s="323"/>
      <c r="R56" s="311"/>
      <c r="S56" s="119"/>
      <c r="T56" s="312"/>
      <c r="U56" s="65"/>
      <c r="V56" s="189"/>
      <c r="W56" s="190"/>
      <c r="X56" s="162"/>
      <c r="Y56" s="151"/>
      <c r="Z56" s="194"/>
      <c r="AA56" s="194"/>
      <c r="AB56" s="194"/>
      <c r="AC56" s="194"/>
      <c r="AD56" s="194"/>
      <c r="AE56" s="194"/>
      <c r="AF56" s="153"/>
      <c r="AG56" s="9"/>
    </row>
    <row r="57" spans="3:33" ht="6.75" customHeight="1" thickBot="1" x14ac:dyDescent="0.25">
      <c r="C57" s="318"/>
      <c r="D57" s="319"/>
      <c r="E57" s="319"/>
      <c r="F57" s="319"/>
      <c r="G57" s="319"/>
      <c r="H57" s="319"/>
      <c r="I57" s="319"/>
      <c r="J57" s="319"/>
      <c r="K57" s="323"/>
      <c r="L57" s="222"/>
      <c r="M57" s="223"/>
      <c r="N57" s="57"/>
      <c r="O57" s="318"/>
      <c r="P57" s="319"/>
      <c r="Q57" s="323"/>
      <c r="R57" s="311"/>
      <c r="S57" s="119"/>
      <c r="T57" s="312"/>
      <c r="U57" s="66"/>
      <c r="V57" s="191"/>
      <c r="W57" s="192"/>
      <c r="X57" s="193"/>
      <c r="Y57" s="195"/>
      <c r="Z57" s="196"/>
      <c r="AA57" s="196"/>
      <c r="AB57" s="196"/>
      <c r="AC57" s="196"/>
      <c r="AD57" s="196"/>
      <c r="AE57" s="196"/>
      <c r="AF57" s="197"/>
      <c r="AG57" s="9"/>
    </row>
    <row r="58" spans="3:33" ht="13.2" customHeight="1" thickTop="1" thickBot="1" x14ac:dyDescent="0.25">
      <c r="C58" s="320"/>
      <c r="D58" s="321"/>
      <c r="E58" s="321"/>
      <c r="F58" s="321"/>
      <c r="G58" s="321"/>
      <c r="H58" s="321"/>
      <c r="I58" s="321"/>
      <c r="J58" s="321"/>
      <c r="K58" s="324"/>
      <c r="L58" s="224"/>
      <c r="M58" s="225"/>
      <c r="N58" s="57"/>
      <c r="O58" s="320"/>
      <c r="P58" s="321"/>
      <c r="Q58" s="324"/>
      <c r="R58" s="313"/>
      <c r="S58" s="314"/>
      <c r="T58" s="315"/>
      <c r="U58" s="6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60"/>
      <c r="AG58" s="9"/>
    </row>
    <row r="59" spans="3:33" ht="15.6" customHeight="1" x14ac:dyDescent="0.2">
      <c r="S59" s="1"/>
      <c r="T59" s="62"/>
      <c r="U59" s="1"/>
      <c r="AG59" s="9"/>
    </row>
    <row r="60" spans="3:33" ht="15.6" customHeight="1" thickBot="1" x14ac:dyDescent="0.25">
      <c r="O60" s="27"/>
      <c r="Q60" s="25"/>
      <c r="R60" s="25"/>
      <c r="S60" s="1"/>
      <c r="AG60" s="9"/>
    </row>
    <row r="61" spans="3:33" ht="15.6" customHeight="1" x14ac:dyDescent="0.2"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304" t="s">
        <v>49</v>
      </c>
      <c r="P61" s="280"/>
      <c r="Q61" s="63" t="s">
        <v>48</v>
      </c>
      <c r="R61" s="300" t="s">
        <v>48</v>
      </c>
      <c r="S61" s="301"/>
      <c r="T61" s="63" t="s">
        <v>48</v>
      </c>
      <c r="U61" s="63" t="s">
        <v>48</v>
      </c>
      <c r="V61" s="63" t="s">
        <v>48</v>
      </c>
      <c r="W61" s="300" t="s">
        <v>57</v>
      </c>
      <c r="X61" s="301"/>
      <c r="Y61" s="279" t="s">
        <v>0</v>
      </c>
      <c r="Z61" s="280"/>
      <c r="AA61" s="280"/>
      <c r="AB61" s="280"/>
      <c r="AC61" s="279" t="s">
        <v>0</v>
      </c>
      <c r="AD61" s="281"/>
      <c r="AE61" s="281"/>
      <c r="AF61" s="282"/>
      <c r="AG61" s="9"/>
    </row>
    <row r="62" spans="3:33" ht="15" customHeight="1" x14ac:dyDescent="0.2">
      <c r="C62" s="24" t="s">
        <v>1</v>
      </c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171"/>
      <c r="P62" s="172"/>
      <c r="Q62" s="293"/>
      <c r="R62" s="296"/>
      <c r="S62" s="297"/>
      <c r="T62" s="283"/>
      <c r="U62" s="283"/>
      <c r="V62" s="283"/>
      <c r="W62" s="296"/>
      <c r="X62" s="297"/>
      <c r="Y62" s="283"/>
      <c r="Z62" s="290"/>
      <c r="AA62" s="290"/>
      <c r="AB62" s="290"/>
      <c r="AC62" s="283"/>
      <c r="AD62" s="284"/>
      <c r="AE62" s="284"/>
      <c r="AF62" s="285"/>
      <c r="AG62" s="9"/>
    </row>
    <row r="63" spans="3:33" ht="15" customHeight="1" x14ac:dyDescent="0.2">
      <c r="C63" s="24" t="s">
        <v>8</v>
      </c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173"/>
      <c r="P63" s="174"/>
      <c r="Q63" s="294"/>
      <c r="R63" s="298"/>
      <c r="S63" s="294"/>
      <c r="T63" s="291"/>
      <c r="U63" s="291"/>
      <c r="V63" s="291"/>
      <c r="W63" s="298"/>
      <c r="X63" s="294"/>
      <c r="Y63" s="291"/>
      <c r="Z63" s="291"/>
      <c r="AA63" s="291"/>
      <c r="AB63" s="291"/>
      <c r="AC63" s="286"/>
      <c r="AD63" s="286"/>
      <c r="AE63" s="286"/>
      <c r="AF63" s="287"/>
      <c r="AG63" s="9"/>
    </row>
    <row r="64" spans="3:33" ht="15" customHeight="1" x14ac:dyDescent="0.2">
      <c r="C64" s="24" t="s">
        <v>20</v>
      </c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173"/>
      <c r="P64" s="174"/>
      <c r="Q64" s="294"/>
      <c r="R64" s="298"/>
      <c r="S64" s="294"/>
      <c r="T64" s="291"/>
      <c r="U64" s="291"/>
      <c r="V64" s="291"/>
      <c r="W64" s="298"/>
      <c r="X64" s="294"/>
      <c r="Y64" s="291"/>
      <c r="Z64" s="291"/>
      <c r="AA64" s="291"/>
      <c r="AB64" s="291"/>
      <c r="AC64" s="286"/>
      <c r="AD64" s="286"/>
      <c r="AE64" s="286"/>
      <c r="AF64" s="287"/>
    </row>
    <row r="65" spans="3:32" ht="15" customHeight="1" x14ac:dyDescent="0.2">
      <c r="C65" s="24" t="s">
        <v>9</v>
      </c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173"/>
      <c r="P65" s="174"/>
      <c r="Q65" s="294"/>
      <c r="R65" s="298"/>
      <c r="S65" s="294"/>
      <c r="T65" s="291"/>
      <c r="U65" s="291"/>
      <c r="V65" s="291"/>
      <c r="W65" s="298"/>
      <c r="X65" s="294"/>
      <c r="Y65" s="291"/>
      <c r="Z65" s="291"/>
      <c r="AA65" s="291"/>
      <c r="AB65" s="291"/>
      <c r="AC65" s="286"/>
      <c r="AD65" s="286"/>
      <c r="AE65" s="286"/>
      <c r="AF65" s="287"/>
    </row>
    <row r="66" spans="3:32" ht="15" customHeight="1" thickBot="1" x14ac:dyDescent="0.25">
      <c r="O66" s="175"/>
      <c r="P66" s="176"/>
      <c r="Q66" s="295"/>
      <c r="R66" s="299"/>
      <c r="S66" s="295"/>
      <c r="T66" s="292"/>
      <c r="U66" s="292"/>
      <c r="V66" s="292"/>
      <c r="W66" s="299"/>
      <c r="X66" s="295"/>
      <c r="Y66" s="292"/>
      <c r="Z66" s="292"/>
      <c r="AA66" s="292"/>
      <c r="AB66" s="292"/>
      <c r="AC66" s="288"/>
      <c r="AD66" s="288"/>
      <c r="AE66" s="288"/>
      <c r="AF66" s="289"/>
    </row>
    <row r="67" spans="3:32" ht="6.75" customHeight="1" x14ac:dyDescent="0.2"/>
    <row r="68" spans="3:32" ht="6.75" customHeight="1" x14ac:dyDescent="0.2"/>
    <row r="69" spans="3:32" ht="6.75" customHeight="1" x14ac:dyDescent="0.2"/>
    <row r="70" spans="3:32" ht="6.75" customHeight="1" x14ac:dyDescent="0.2"/>
    <row r="71" spans="3:32" ht="6.75" customHeight="1" x14ac:dyDescent="0.2"/>
    <row r="72" spans="3:32" ht="6.75" customHeight="1" x14ac:dyDescent="0.2"/>
    <row r="73" spans="3:32" ht="6.75" customHeight="1" x14ac:dyDescent="0.2"/>
    <row r="74" spans="3:32" ht="6.75" customHeight="1" x14ac:dyDescent="0.2"/>
    <row r="75" spans="3:32" ht="6.75" customHeight="1" x14ac:dyDescent="0.2"/>
    <row r="76" spans="3:32" ht="6.75" customHeight="1" x14ac:dyDescent="0.2"/>
    <row r="77" spans="3:32" ht="15" customHeight="1" x14ac:dyDescent="0.2"/>
    <row r="78" spans="3:32" ht="15" customHeight="1" x14ac:dyDescent="0.2"/>
    <row r="79" spans="3:32" ht="15" customHeight="1" x14ac:dyDescent="0.2"/>
    <row r="80" spans="3:32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  <row r="140" ht="15" customHeight="1" x14ac:dyDescent="0.2"/>
    <row r="141" ht="15" customHeight="1" x14ac:dyDescent="0.2"/>
    <row r="142" ht="15" customHeight="1" x14ac:dyDescent="0.2"/>
    <row r="143" ht="15" customHeight="1" x14ac:dyDescent="0.2"/>
    <row r="144" ht="15" customHeight="1" x14ac:dyDescent="0.2"/>
    <row r="145" ht="15" customHeight="1" x14ac:dyDescent="0.2"/>
    <row r="146" ht="15" customHeight="1" x14ac:dyDescent="0.2"/>
    <row r="147" ht="15" customHeight="1" x14ac:dyDescent="0.2"/>
    <row r="148" ht="15" customHeight="1" x14ac:dyDescent="0.2"/>
    <row r="149" ht="15" customHeight="1" x14ac:dyDescent="0.2"/>
    <row r="150" ht="15" customHeight="1" x14ac:dyDescent="0.2"/>
    <row r="151" ht="15" customHeight="1" x14ac:dyDescent="0.2"/>
    <row r="152" ht="15" customHeight="1" x14ac:dyDescent="0.2"/>
    <row r="153" ht="15" customHeight="1" x14ac:dyDescent="0.2"/>
    <row r="154" ht="15" customHeight="1" x14ac:dyDescent="0.2"/>
    <row r="155" ht="15" customHeight="1" x14ac:dyDescent="0.2"/>
    <row r="156" ht="15" customHeight="1" x14ac:dyDescent="0.2"/>
    <row r="157" ht="15" customHeight="1" x14ac:dyDescent="0.2"/>
    <row r="158" ht="15" customHeight="1" x14ac:dyDescent="0.2"/>
    <row r="159" ht="15" customHeight="1" x14ac:dyDescent="0.2"/>
    <row r="160" ht="15" customHeight="1" x14ac:dyDescent="0.2"/>
    <row r="161" ht="15" customHeight="1" x14ac:dyDescent="0.2"/>
    <row r="162" ht="15" customHeight="1" x14ac:dyDescent="0.2"/>
    <row r="163" ht="15" customHeight="1" x14ac:dyDescent="0.2"/>
    <row r="164" ht="15" customHeight="1" x14ac:dyDescent="0.2"/>
    <row r="165" ht="15" customHeight="1" x14ac:dyDescent="0.2"/>
    <row r="166" ht="15" customHeight="1" x14ac:dyDescent="0.2"/>
    <row r="167" ht="15" customHeight="1" x14ac:dyDescent="0.2"/>
    <row r="168" ht="15" customHeight="1" x14ac:dyDescent="0.2"/>
    <row r="169" ht="15" customHeight="1" x14ac:dyDescent="0.2"/>
    <row r="170" ht="15" customHeight="1" x14ac:dyDescent="0.2"/>
    <row r="171" ht="15" customHeight="1" x14ac:dyDescent="0.2"/>
    <row r="172" ht="15" customHeight="1" x14ac:dyDescent="0.2"/>
    <row r="173" ht="15" customHeight="1" x14ac:dyDescent="0.2"/>
    <row r="174" ht="15" customHeight="1" x14ac:dyDescent="0.2"/>
    <row r="175" ht="15" customHeight="1" x14ac:dyDescent="0.2"/>
    <row r="176" ht="15" customHeight="1" x14ac:dyDescent="0.2"/>
    <row r="177" ht="15" customHeight="1" x14ac:dyDescent="0.2"/>
    <row r="178" ht="15" customHeight="1" x14ac:dyDescent="0.2"/>
    <row r="179" ht="15" customHeight="1" x14ac:dyDescent="0.2"/>
    <row r="180" ht="15" customHeight="1" x14ac:dyDescent="0.2"/>
    <row r="181" ht="15" customHeight="1" x14ac:dyDescent="0.2"/>
    <row r="182" ht="15" customHeight="1" x14ac:dyDescent="0.2"/>
    <row r="183" ht="15" customHeight="1" x14ac:dyDescent="0.2"/>
    <row r="184" ht="15" customHeight="1" x14ac:dyDescent="0.2"/>
    <row r="185" ht="15" customHeight="1" x14ac:dyDescent="0.2"/>
    <row r="186" ht="15" customHeight="1" x14ac:dyDescent="0.2"/>
    <row r="187" ht="15" customHeight="1" x14ac:dyDescent="0.2"/>
    <row r="188" ht="15" customHeight="1" x14ac:dyDescent="0.2"/>
    <row r="189" ht="15" customHeight="1" x14ac:dyDescent="0.2"/>
    <row r="190" ht="15" customHeight="1" x14ac:dyDescent="0.2"/>
    <row r="191" ht="15" customHeight="1" x14ac:dyDescent="0.2"/>
    <row r="192" ht="15" customHeight="1" x14ac:dyDescent="0.2"/>
    <row r="193" ht="15" customHeight="1" x14ac:dyDescent="0.2"/>
    <row r="194" ht="15" customHeight="1" x14ac:dyDescent="0.2"/>
    <row r="195" ht="15" customHeight="1" x14ac:dyDescent="0.2"/>
    <row r="196" ht="15" customHeight="1" x14ac:dyDescent="0.2"/>
    <row r="197" ht="15" customHeight="1" x14ac:dyDescent="0.2"/>
    <row r="198" ht="15" customHeight="1" x14ac:dyDescent="0.2"/>
    <row r="199" ht="15" customHeight="1" x14ac:dyDescent="0.2"/>
    <row r="200" ht="15" customHeight="1" x14ac:dyDescent="0.2"/>
    <row r="201" ht="15" customHeight="1" x14ac:dyDescent="0.2"/>
    <row r="202" ht="15" customHeight="1" x14ac:dyDescent="0.2"/>
    <row r="203" ht="15" customHeight="1" x14ac:dyDescent="0.2"/>
    <row r="204" ht="15" customHeight="1" x14ac:dyDescent="0.2"/>
    <row r="205" ht="15" customHeight="1" x14ac:dyDescent="0.2"/>
    <row r="206" ht="15" customHeight="1" x14ac:dyDescent="0.2"/>
    <row r="207" ht="15" customHeight="1" x14ac:dyDescent="0.2"/>
    <row r="208" ht="15" customHeight="1" x14ac:dyDescent="0.2"/>
    <row r="209" ht="15" customHeight="1" x14ac:dyDescent="0.2"/>
    <row r="210" ht="15" customHeight="1" x14ac:dyDescent="0.2"/>
    <row r="211" ht="15" customHeight="1" x14ac:dyDescent="0.2"/>
    <row r="212" ht="15" customHeight="1" x14ac:dyDescent="0.2"/>
    <row r="213" ht="15" customHeight="1" x14ac:dyDescent="0.2"/>
    <row r="214" ht="15" customHeight="1" x14ac:dyDescent="0.2"/>
    <row r="215" ht="15" customHeight="1" x14ac:dyDescent="0.2"/>
    <row r="216" ht="15" customHeight="1" x14ac:dyDescent="0.2"/>
    <row r="217" ht="15" customHeight="1" x14ac:dyDescent="0.2"/>
    <row r="218" ht="15" customHeight="1" x14ac:dyDescent="0.2"/>
    <row r="219" ht="15" customHeight="1" x14ac:dyDescent="0.2"/>
    <row r="220" ht="15" customHeight="1" x14ac:dyDescent="0.2"/>
    <row r="221" ht="15" customHeight="1" x14ac:dyDescent="0.2"/>
    <row r="222" ht="15" customHeight="1" x14ac:dyDescent="0.2"/>
    <row r="223" ht="15" customHeight="1" x14ac:dyDescent="0.2"/>
    <row r="224" ht="15" customHeight="1" x14ac:dyDescent="0.2"/>
    <row r="225" ht="15" customHeight="1" x14ac:dyDescent="0.2"/>
    <row r="226" ht="15" customHeight="1" x14ac:dyDescent="0.2"/>
  </sheetData>
  <sheetProtection algorithmName="SHA-512" hashValue="veZAB7Phz9PxpgkHSIQ4YrdTdGVbg0LAh2RGkeslqLJfKO8Mcp8xmfFafF/cmmAasE4Zl333K5dxiR7YcRt0Tg==" saltValue="oheJlSujF72JQqRaN8WXzQ==" spinCount="100000" sheet="1" objects="1" scenarios="1"/>
  <mergeCells count="100">
    <mergeCell ref="K2:V6"/>
    <mergeCell ref="C55:J58"/>
    <mergeCell ref="C23:J23"/>
    <mergeCell ref="C29:J31"/>
    <mergeCell ref="C14:I14"/>
    <mergeCell ref="C16:I16"/>
    <mergeCell ref="C15:I15"/>
    <mergeCell ref="C20:J20"/>
    <mergeCell ref="C21:J21"/>
    <mergeCell ref="C22:J22"/>
    <mergeCell ref="C19:J19"/>
    <mergeCell ref="R19:S19"/>
    <mergeCell ref="R20:S20"/>
    <mergeCell ref="R21:S21"/>
    <mergeCell ref="J15:O15"/>
    <mergeCell ref="J16:O16"/>
    <mergeCell ref="O61:P61"/>
    <mergeCell ref="V44:X50"/>
    <mergeCell ref="R47:T50"/>
    <mergeCell ref="R51:T54"/>
    <mergeCell ref="R55:T58"/>
    <mergeCell ref="R61:S61"/>
    <mergeCell ref="O55:P58"/>
    <mergeCell ref="Q55:Q58"/>
    <mergeCell ref="O29:P31"/>
    <mergeCell ref="C32:K34"/>
    <mergeCell ref="L32:M34"/>
    <mergeCell ref="K55:K58"/>
    <mergeCell ref="C35:K38"/>
    <mergeCell ref="C39:K42"/>
    <mergeCell ref="C43:K46"/>
    <mergeCell ref="Y61:AB61"/>
    <mergeCell ref="AC61:AF61"/>
    <mergeCell ref="AC62:AF66"/>
    <mergeCell ref="Y62:AB66"/>
    <mergeCell ref="Q62:Q66"/>
    <mergeCell ref="T62:T66"/>
    <mergeCell ref="U62:U66"/>
    <mergeCell ref="V62:V66"/>
    <mergeCell ref="R62:S66"/>
    <mergeCell ref="W61:X61"/>
    <mergeCell ref="W62:X66"/>
    <mergeCell ref="S12:AF12"/>
    <mergeCell ref="O9:P9"/>
    <mergeCell ref="N14:O14"/>
    <mergeCell ref="X15:Y15"/>
    <mergeCell ref="J14:L14"/>
    <mergeCell ref="K9:L9"/>
    <mergeCell ref="C9:J9"/>
    <mergeCell ref="S9:AC9"/>
    <mergeCell ref="J13:O13"/>
    <mergeCell ref="C12:I12"/>
    <mergeCell ref="C13:I13"/>
    <mergeCell ref="S13:AF13"/>
    <mergeCell ref="S14:AF14"/>
    <mergeCell ref="Z15:AF15"/>
    <mergeCell ref="R15:S15"/>
    <mergeCell ref="J12:M12"/>
    <mergeCell ref="C47:K50"/>
    <mergeCell ref="C51:K54"/>
    <mergeCell ref="L35:M38"/>
    <mergeCell ref="L39:M42"/>
    <mergeCell ref="L43:M46"/>
    <mergeCell ref="L47:M50"/>
    <mergeCell ref="L51:M54"/>
    <mergeCell ref="L55:M58"/>
    <mergeCell ref="O32:Q34"/>
    <mergeCell ref="O35:Q38"/>
    <mergeCell ref="O39:Q42"/>
    <mergeCell ref="O43:Q46"/>
    <mergeCell ref="O47:Q50"/>
    <mergeCell ref="O51:Q54"/>
    <mergeCell ref="O62:P66"/>
    <mergeCell ref="Y19:AD19"/>
    <mergeCell ref="Y20:AD20"/>
    <mergeCell ref="Y21:AD21"/>
    <mergeCell ref="Y22:AD22"/>
    <mergeCell ref="Y23:AD23"/>
    <mergeCell ref="V51:X57"/>
    <mergeCell ref="Y51:AF57"/>
    <mergeCell ref="Y24:AD27"/>
    <mergeCell ref="AE24:AF27"/>
    <mergeCell ref="R22:S22"/>
    <mergeCell ref="R23:S23"/>
    <mergeCell ref="W19:X19"/>
    <mergeCell ref="W20:X20"/>
    <mergeCell ref="W21:X21"/>
    <mergeCell ref="W22:X22"/>
    <mergeCell ref="AE19:AF19"/>
    <mergeCell ref="AE20:AF20"/>
    <mergeCell ref="AE21:AF21"/>
    <mergeCell ref="AE22:AF22"/>
    <mergeCell ref="W23:X23"/>
    <mergeCell ref="R32:T34"/>
    <mergeCell ref="R35:T38"/>
    <mergeCell ref="R39:T42"/>
    <mergeCell ref="R43:T46"/>
    <mergeCell ref="Y37:AF43"/>
    <mergeCell ref="Y44:AF50"/>
    <mergeCell ref="V37:X43"/>
  </mergeCells>
  <phoneticPr fontId="2"/>
  <dataValidations count="5">
    <dataValidation type="list" allowBlank="1" showInputMessage="1" showErrorMessage="1" sqref="K9:L9" xr:uid="{FE01135A-39A0-47F8-87F9-78D03197213E}">
      <formula1>"材料・労務,材工"</formula1>
    </dataValidation>
    <dataValidation type="list" allowBlank="1" showInputMessage="1" showErrorMessage="1" sqref="T15" xr:uid="{BEAC96F0-A732-471E-86A3-8EACD8AA1BD7}">
      <formula1>"銀行,信用金庫,信用組合"</formula1>
    </dataValidation>
    <dataValidation type="list" allowBlank="1" showInputMessage="1" showErrorMessage="1" sqref="W15" xr:uid="{A2DC1E8C-E6A3-4061-A7BD-087648DB7D4E}">
      <formula1>"当座,普通"</formula1>
    </dataValidation>
    <dataValidation type="list" allowBlank="1" showInputMessage="1" showErrorMessage="1" sqref="S16" xr:uid="{4BB607FA-6158-48CE-9455-16B50A7A8614}">
      <formula1>"でんさい,手形"</formula1>
    </dataValidation>
    <dataValidation type="list" allowBlank="1" showInputMessage="1" showErrorMessage="1" sqref="M9" xr:uid="{B9F9F658-ADA7-44E8-B716-55E8BFB853FD}">
      <formula1>"保留金解除,-"</formula1>
    </dataValidation>
  </dataValidations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81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E3002-948A-43F9-952D-D989F7D3644B}">
  <sheetPr>
    <pageSetUpPr fitToPage="1"/>
  </sheetPr>
  <dimension ref="B1:AN226"/>
  <sheetViews>
    <sheetView showGridLines="0" zoomScale="115" zoomScaleNormal="115" zoomScaleSheetLayoutView="80" workbookViewId="0">
      <selection activeCell="L21" sqref="L21"/>
    </sheetView>
  </sheetViews>
  <sheetFormatPr defaultColWidth="9" defaultRowHeight="19.2" x14ac:dyDescent="0.2"/>
  <cols>
    <col min="1" max="1" width="2.5546875" style="2" customWidth="1"/>
    <col min="2" max="10" width="2.6640625" style="2" customWidth="1"/>
    <col min="11" max="14" width="10.6640625" style="2" customWidth="1"/>
    <col min="15" max="18" width="5.33203125" style="2" customWidth="1"/>
    <col min="19" max="19" width="10.6640625" style="2" customWidth="1"/>
    <col min="20" max="20" width="2.6640625" style="2" customWidth="1"/>
    <col min="21" max="21" width="8" style="2" customWidth="1"/>
    <col min="22" max="24" width="10.6640625" style="2" customWidth="1"/>
    <col min="25" max="26" width="5.33203125" style="2" customWidth="1"/>
    <col min="27" max="41" width="2.6640625" style="2" customWidth="1"/>
    <col min="42" max="127" width="3.6640625" style="2" customWidth="1"/>
    <col min="128" max="128" width="1.88671875" style="2" customWidth="1"/>
    <col min="129" max="16384" width="9" style="2"/>
  </cols>
  <sheetData>
    <row r="1" spans="2:35" ht="6.75" customHeight="1" x14ac:dyDescent="0.2">
      <c r="K1" s="439" t="s">
        <v>58</v>
      </c>
      <c r="L1" s="440"/>
      <c r="M1" s="440"/>
      <c r="N1" s="440"/>
      <c r="O1" s="440"/>
      <c r="P1" s="440"/>
      <c r="Q1" s="440"/>
      <c r="R1" s="440"/>
      <c r="S1" s="440"/>
      <c r="T1" s="440"/>
      <c r="U1" s="440"/>
      <c r="V1" s="440"/>
      <c r="W1" s="440"/>
      <c r="X1" s="440"/>
    </row>
    <row r="2" spans="2:35" ht="6.75" customHeight="1" x14ac:dyDescent="0.2">
      <c r="K2" s="440"/>
      <c r="L2" s="440"/>
      <c r="M2" s="440"/>
      <c r="N2" s="440"/>
      <c r="O2" s="440"/>
      <c r="P2" s="440"/>
      <c r="Q2" s="440"/>
      <c r="R2" s="440"/>
      <c r="S2" s="440"/>
      <c r="T2" s="440"/>
      <c r="U2" s="440"/>
      <c r="V2" s="440"/>
      <c r="W2" s="440"/>
      <c r="X2" s="440"/>
      <c r="AA2" s="1"/>
      <c r="AB2" s="1"/>
      <c r="AC2" s="1"/>
      <c r="AD2" s="1"/>
      <c r="AE2" s="1"/>
      <c r="AF2" s="1"/>
      <c r="AG2" s="1"/>
      <c r="AH2" s="1"/>
      <c r="AI2" s="1"/>
    </row>
    <row r="3" spans="2:35" ht="6.75" customHeight="1" x14ac:dyDescent="0.2">
      <c r="E3" s="3"/>
      <c r="F3" s="3"/>
      <c r="G3" s="3"/>
      <c r="H3" s="3"/>
      <c r="I3" s="3"/>
      <c r="J3" s="3"/>
      <c r="K3" s="440"/>
      <c r="L3" s="440"/>
      <c r="M3" s="440"/>
      <c r="N3" s="440"/>
      <c r="O3" s="440"/>
      <c r="P3" s="440"/>
      <c r="Q3" s="440"/>
      <c r="R3" s="440"/>
      <c r="S3" s="440"/>
      <c r="T3" s="440"/>
      <c r="U3" s="440"/>
      <c r="V3" s="440"/>
      <c r="W3" s="440"/>
      <c r="X3" s="440"/>
      <c r="Y3" s="44"/>
      <c r="Z3" s="44"/>
      <c r="AA3" s="1"/>
      <c r="AB3" s="1"/>
      <c r="AC3" s="45"/>
      <c r="AD3" s="1"/>
      <c r="AE3" s="1"/>
      <c r="AF3" s="1"/>
      <c r="AG3" s="45"/>
      <c r="AH3" s="1"/>
      <c r="AI3" s="1"/>
    </row>
    <row r="4" spans="2:35" ht="6.75" customHeight="1" x14ac:dyDescent="0.2">
      <c r="C4" s="8"/>
      <c r="D4" s="8"/>
      <c r="E4" s="8"/>
      <c r="F4" s="8"/>
      <c r="G4" s="8"/>
      <c r="H4" s="8"/>
      <c r="I4" s="8"/>
      <c r="J4" s="8"/>
      <c r="K4" s="440"/>
      <c r="L4" s="440"/>
      <c r="M4" s="440"/>
      <c r="N4" s="440"/>
      <c r="O4" s="440"/>
      <c r="P4" s="440"/>
      <c r="Q4" s="440"/>
      <c r="R4" s="440"/>
      <c r="S4" s="440"/>
      <c r="T4" s="440"/>
      <c r="U4" s="440"/>
      <c r="V4" s="440"/>
      <c r="W4" s="440"/>
      <c r="X4" s="440"/>
      <c r="Y4" s="46"/>
      <c r="Z4" s="46"/>
      <c r="AA4" s="1"/>
      <c r="AB4" s="1"/>
      <c r="AC4" s="45"/>
      <c r="AD4" s="1"/>
      <c r="AE4" s="1"/>
      <c r="AF4" s="1"/>
      <c r="AG4" s="45"/>
      <c r="AH4" s="1"/>
      <c r="AI4" s="1"/>
    </row>
    <row r="5" spans="2:35" ht="6.75" customHeight="1" x14ac:dyDescent="0.2">
      <c r="C5" s="8"/>
      <c r="D5" s="8"/>
      <c r="E5" s="8"/>
      <c r="F5" s="8"/>
      <c r="G5" s="8"/>
      <c r="H5" s="8"/>
      <c r="I5" s="8"/>
      <c r="J5" s="8"/>
      <c r="K5" s="440"/>
      <c r="L5" s="440"/>
      <c r="M5" s="440"/>
      <c r="N5" s="440"/>
      <c r="O5" s="440"/>
      <c r="P5" s="440"/>
      <c r="Q5" s="440"/>
      <c r="R5" s="440"/>
      <c r="S5" s="440"/>
      <c r="T5" s="440"/>
      <c r="U5" s="440"/>
      <c r="V5" s="440"/>
      <c r="W5" s="440"/>
      <c r="X5" s="440"/>
      <c r="Y5" s="46"/>
      <c r="Z5" s="46"/>
      <c r="AA5" s="8"/>
      <c r="AB5" s="8"/>
      <c r="AC5" s="8"/>
      <c r="AD5" s="8"/>
      <c r="AE5" s="8"/>
      <c r="AF5" s="8"/>
      <c r="AG5" s="8"/>
    </row>
    <row r="6" spans="2:35" ht="6.75" customHeight="1" x14ac:dyDescent="0.2">
      <c r="C6" s="8"/>
      <c r="D6" s="8"/>
      <c r="E6" s="8"/>
      <c r="F6" s="8"/>
      <c r="G6" s="8"/>
      <c r="H6" s="8"/>
      <c r="I6" s="8"/>
      <c r="J6" s="8"/>
      <c r="K6" s="440"/>
      <c r="L6" s="440"/>
      <c r="M6" s="440"/>
      <c r="N6" s="440"/>
      <c r="O6" s="440"/>
      <c r="P6" s="440"/>
      <c r="Q6" s="440"/>
      <c r="R6" s="440"/>
      <c r="S6" s="440"/>
      <c r="T6" s="440"/>
      <c r="U6" s="440"/>
      <c r="V6" s="440"/>
      <c r="W6" s="440"/>
      <c r="X6" s="440"/>
      <c r="Y6" s="46"/>
      <c r="Z6" s="46"/>
      <c r="AA6" s="8"/>
      <c r="AB6" s="8"/>
      <c r="AC6" s="8"/>
      <c r="AD6" s="8"/>
      <c r="AE6" s="8"/>
      <c r="AF6" s="8"/>
      <c r="AG6" s="8"/>
    </row>
    <row r="7" spans="2:35" ht="6" customHeight="1" x14ac:dyDescent="0.2">
      <c r="C7" s="47"/>
      <c r="D7" s="47"/>
      <c r="E7" s="47"/>
      <c r="F7" s="47"/>
      <c r="G7" s="47"/>
      <c r="H7" s="47"/>
      <c r="I7" s="47"/>
      <c r="J7" s="47"/>
      <c r="K7" s="47"/>
      <c r="L7" s="47"/>
      <c r="M7" s="48"/>
      <c r="N7" s="43"/>
      <c r="O7" s="43"/>
      <c r="P7" s="43"/>
      <c r="Q7" s="43"/>
      <c r="R7" s="43"/>
      <c r="S7" s="43"/>
      <c r="T7" s="43"/>
      <c r="U7"/>
      <c r="V7"/>
      <c r="W7"/>
      <c r="X7" s="8"/>
      <c r="Y7" s="46"/>
      <c r="Z7" s="46"/>
      <c r="AA7" s="8"/>
      <c r="AB7" s="8"/>
      <c r="AC7" s="8"/>
    </row>
    <row r="8" spans="2:35" ht="6.75" customHeight="1" x14ac:dyDescent="0.2">
      <c r="C8" s="47"/>
      <c r="D8" s="47"/>
      <c r="E8" s="47"/>
      <c r="F8" s="47"/>
      <c r="G8" s="47"/>
      <c r="H8" s="47"/>
      <c r="I8" s="47"/>
      <c r="J8" s="47"/>
      <c r="K8" s="47"/>
      <c r="L8" s="47"/>
      <c r="M8" s="48"/>
      <c r="N8" s="43"/>
      <c r="O8" s="43"/>
      <c r="P8" s="43"/>
      <c r="Q8" s="43"/>
      <c r="R8" s="43"/>
      <c r="S8" s="43"/>
      <c r="T8" s="43"/>
      <c r="U8"/>
      <c r="V8"/>
      <c r="W8"/>
      <c r="AG8" s="1"/>
    </row>
    <row r="9" spans="2:35" ht="33" customHeight="1" x14ac:dyDescent="0.2">
      <c r="C9" s="523" t="s">
        <v>63</v>
      </c>
      <c r="D9" s="522"/>
      <c r="E9" s="522"/>
      <c r="F9" s="522"/>
      <c r="G9" s="522"/>
      <c r="H9" s="522"/>
      <c r="I9" s="522"/>
      <c r="J9" s="522"/>
      <c r="K9" s="522"/>
      <c r="L9" s="522"/>
      <c r="M9"/>
      <c r="N9" s="69">
        <f ca="1">TODAY()</f>
        <v>46060</v>
      </c>
      <c r="O9" s="80" t="s">
        <v>76</v>
      </c>
      <c r="P9" s="69" t="s">
        <v>64</v>
      </c>
      <c r="Q9" s="70"/>
      <c r="R9" s="68"/>
      <c r="S9" s="32" t="s">
        <v>39</v>
      </c>
      <c r="T9" s="33"/>
      <c r="U9" s="521" t="str">
        <f>IF(LEN(請求書入力用シート!$S$9)&gt;1,請求書入力用シート!$S$9,"")</f>
        <v/>
      </c>
      <c r="V9" s="521"/>
      <c r="W9" s="521"/>
      <c r="X9" s="521"/>
      <c r="Y9" s="521"/>
      <c r="Z9" s="521"/>
      <c r="AA9" s="521"/>
      <c r="AB9" s="521"/>
      <c r="AC9" s="521"/>
      <c r="AD9" s="521"/>
      <c r="AE9" s="521"/>
      <c r="AF9" s="5"/>
      <c r="AG9" s="4"/>
      <c r="AH9" s="4" t="s">
        <v>51</v>
      </c>
    </row>
    <row r="10" spans="2:35" ht="6.6" customHeight="1" x14ac:dyDescent="0.2">
      <c r="C10" s="49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3"/>
      <c r="O10" s="3"/>
      <c r="P10" s="51"/>
      <c r="Q10" s="51"/>
      <c r="S10" s="15"/>
      <c r="T10"/>
      <c r="U10" s="71"/>
      <c r="W10"/>
      <c r="X10"/>
      <c r="Y10"/>
      <c r="Z10"/>
      <c r="AA10"/>
      <c r="AB10"/>
      <c r="AC10"/>
      <c r="AD10"/>
      <c r="AE10"/>
      <c r="AF10"/>
      <c r="AG10" s="1"/>
    </row>
    <row r="11" spans="2:35" ht="6.75" customHeight="1" x14ac:dyDescent="0.2">
      <c r="C11"/>
      <c r="D11"/>
      <c r="E11"/>
      <c r="F11"/>
      <c r="G11"/>
      <c r="H11"/>
      <c r="I11"/>
      <c r="J11"/>
      <c r="K11"/>
      <c r="L11"/>
      <c r="M11"/>
      <c r="S11" s="34"/>
      <c r="U11"/>
      <c r="V11"/>
      <c r="W11"/>
      <c r="X11"/>
      <c r="Y11"/>
      <c r="Z11"/>
      <c r="AA11"/>
      <c r="AB11"/>
      <c r="AC11"/>
      <c r="AD11"/>
      <c r="AE11"/>
      <c r="AF11"/>
    </row>
    <row r="12" spans="2:35" ht="33" customHeight="1" x14ac:dyDescent="0.2">
      <c r="C12" s="504" t="s">
        <v>5</v>
      </c>
      <c r="D12" s="270"/>
      <c r="E12" s="270"/>
      <c r="F12" s="270"/>
      <c r="G12" s="270"/>
      <c r="H12" s="270"/>
      <c r="I12" s="271"/>
      <c r="J12" s="505" t="str">
        <f>IF(LEN(請求書入力用シート!$J$12)&gt;=1,請求書入力用シート!$J$12,"")</f>
        <v/>
      </c>
      <c r="K12" s="344"/>
      <c r="L12" s="344"/>
      <c r="M12" s="344"/>
      <c r="N12" s="114" t="s">
        <v>75</v>
      </c>
      <c r="O12" s="527" t="str">
        <f>IF(LEN(請求書入力用シート!$O$12)&gt;=1,請求書入力用シート!$O$12,"")</f>
        <v/>
      </c>
      <c r="P12" s="528"/>
      <c r="Q12" s="72"/>
      <c r="R12"/>
      <c r="S12" s="35" t="s">
        <v>40</v>
      </c>
      <c r="T12" s="36"/>
      <c r="U12" s="521" t="str">
        <f>IF(LEN(請求書入力用シート!$S$12)&gt;1,請求書入力用シート!$S$12,"")</f>
        <v/>
      </c>
      <c r="V12" s="522"/>
      <c r="W12" s="522"/>
      <c r="X12" s="522"/>
      <c r="Y12" s="522"/>
      <c r="Z12" s="522"/>
      <c r="AA12" s="522"/>
      <c r="AB12" s="522"/>
      <c r="AC12" s="522"/>
      <c r="AD12" s="522"/>
      <c r="AE12" s="522"/>
      <c r="AF12" s="522"/>
      <c r="AG12" s="522"/>
      <c r="AH12" s="522"/>
    </row>
    <row r="13" spans="2:35" ht="33" customHeight="1" x14ac:dyDescent="0.2">
      <c r="C13" s="504" t="s">
        <v>6</v>
      </c>
      <c r="D13" s="270"/>
      <c r="E13" s="270"/>
      <c r="F13" s="270"/>
      <c r="G13" s="270"/>
      <c r="H13" s="270"/>
      <c r="I13" s="271"/>
      <c r="J13" s="505" t="str">
        <f>IF(LEN(請求書入力用シート!$J$13)&gt;=1,請求書入力用シート!$J$13,"")</f>
        <v/>
      </c>
      <c r="K13" s="506"/>
      <c r="L13" s="506"/>
      <c r="M13" s="506"/>
      <c r="N13" s="506"/>
      <c r="O13" s="506"/>
      <c r="P13" s="506"/>
      <c r="Q13" s="72"/>
      <c r="R13"/>
      <c r="S13" s="37" t="s">
        <v>41</v>
      </c>
      <c r="T13" s="38"/>
      <c r="U13" s="506" t="str">
        <f>IF(LEN(請求書入力用シート!$S$13)&gt;1,請求書入力用シート!$S$13,"")</f>
        <v/>
      </c>
      <c r="V13" s="507"/>
      <c r="W13" s="507"/>
      <c r="X13" s="507"/>
      <c r="Y13" s="507"/>
      <c r="Z13" s="507"/>
      <c r="AA13" s="507"/>
      <c r="AB13" s="507"/>
      <c r="AC13" s="507"/>
      <c r="AD13" s="507"/>
      <c r="AE13" s="507"/>
      <c r="AF13" s="507"/>
      <c r="AG13" s="507"/>
      <c r="AH13" s="507"/>
    </row>
    <row r="14" spans="2:35" ht="33" customHeight="1" x14ac:dyDescent="0.2">
      <c r="C14" s="504" t="s">
        <v>3</v>
      </c>
      <c r="D14" s="270"/>
      <c r="E14" s="270"/>
      <c r="F14" s="270"/>
      <c r="G14" s="270"/>
      <c r="H14" s="270"/>
      <c r="I14" s="271"/>
      <c r="J14" s="508" t="str">
        <f>IF(LEN(請求書入力用シート!$J$14)&gt;=1,請求書入力用シート!$J$14,"")</f>
        <v/>
      </c>
      <c r="K14" s="509"/>
      <c r="L14" s="509"/>
      <c r="M14" s="21" t="s">
        <v>38</v>
      </c>
      <c r="N14" s="510" t="str">
        <f>IF(LEN(請求書入力用シート!$N$14)&gt;=1,請求書入力用シート!$N$14,"")</f>
        <v/>
      </c>
      <c r="O14" s="510"/>
      <c r="P14" s="511"/>
      <c r="Q14" s="74"/>
      <c r="R14"/>
      <c r="S14" s="39" t="s">
        <v>42</v>
      </c>
      <c r="T14" s="40" t="s">
        <v>55</v>
      </c>
      <c r="U14" s="512" t="str">
        <f>IF(LEN(請求書入力用シート!$S$14)&gt;1,請求書入力用シート!$S$14,"")</f>
        <v/>
      </c>
      <c r="V14" s="513"/>
      <c r="W14" s="513"/>
      <c r="X14" s="513"/>
      <c r="Y14" s="513"/>
      <c r="Z14" s="513"/>
      <c r="AA14" s="513"/>
      <c r="AB14" s="513"/>
      <c r="AC14" s="513"/>
      <c r="AD14" s="513"/>
      <c r="AE14" s="513"/>
      <c r="AF14" s="513"/>
      <c r="AG14" s="513"/>
      <c r="AH14" s="513"/>
    </row>
    <row r="15" spans="2:35" ht="33" customHeight="1" x14ac:dyDescent="0.2">
      <c r="B15" s="6"/>
      <c r="C15" s="504" t="s">
        <v>19</v>
      </c>
      <c r="D15" s="270"/>
      <c r="E15" s="270"/>
      <c r="F15" s="270"/>
      <c r="G15" s="270"/>
      <c r="H15" s="270"/>
      <c r="I15" s="271"/>
      <c r="J15" s="505" t="str">
        <f>IF(LEN(請求書入力用シート!$J$15)&gt;=1,請求書入力用シート!$J$15,"")</f>
        <v/>
      </c>
      <c r="K15" s="513"/>
      <c r="L15" s="513"/>
      <c r="M15" s="513"/>
      <c r="N15" s="513"/>
      <c r="O15" s="513"/>
      <c r="P15" s="513"/>
      <c r="Q15" s="72"/>
      <c r="R15"/>
      <c r="S15" s="41" t="s">
        <v>43</v>
      </c>
      <c r="T15" s="519" t="str">
        <f>IF(LEN(請求書入力用シート!$R$15)&gt;1,請求書入力用シート!$R$15,"")</f>
        <v/>
      </c>
      <c r="U15" s="520"/>
      <c r="V15" s="100" t="str">
        <f>IF(LEN(請求書入力用シート!$T$15)&gt;1,請求書入力用シート!$T$15,"")</f>
        <v/>
      </c>
      <c r="W15" s="100" t="str">
        <f>IF(LEN(請求書入力用シート!$U$15)&gt;=1,請求書入力用シート!$U$15,"")</f>
        <v/>
      </c>
      <c r="X15" s="30" t="s">
        <v>52</v>
      </c>
      <c r="Y15" s="101" t="str">
        <f>IF(LEN(請求書入力用シート!$W$15)&gt;1,請求書入力用シート!$W$15,"")</f>
        <v/>
      </c>
      <c r="Z15" s="524" t="s">
        <v>67</v>
      </c>
      <c r="AA15" s="525"/>
      <c r="AB15" s="526" t="str">
        <f>IF(LEN(請求書入力用シート!$Z$15)&gt;1,請求書入力用シート!$Z$15,"")</f>
        <v/>
      </c>
      <c r="AC15" s="526"/>
      <c r="AD15" s="526"/>
      <c r="AE15" s="526"/>
      <c r="AF15" s="526"/>
      <c r="AG15" s="526"/>
      <c r="AH15" s="526"/>
    </row>
    <row r="16" spans="2:35" ht="33" customHeight="1" x14ac:dyDescent="0.2">
      <c r="C16" s="504" t="s">
        <v>18</v>
      </c>
      <c r="D16" s="270"/>
      <c r="E16" s="270"/>
      <c r="F16" s="270"/>
      <c r="G16" s="270"/>
      <c r="H16" s="270"/>
      <c r="I16" s="271"/>
      <c r="J16" s="516" t="str">
        <f>IF(LEN(請求書入力用シート!$J$16)&gt;=1,請求書入力用シート!$J$16,"")</f>
        <v/>
      </c>
      <c r="K16" s="517"/>
      <c r="L16" s="517"/>
      <c r="M16" s="518"/>
      <c r="N16" s="75" t="str" cm="1">
        <f t="array" ref="N16">_xlfn.IFS(請求書入力用シート!$K$9="材料",請求書入力用シート!$K$9,請求書入力用シート!$K$9="材工",請求書入力用シート!$K$9,請求書入力用シート!$K$9="","")</f>
        <v/>
      </c>
      <c r="O16" s="514" t="str" cm="1">
        <f t="array" ref="O16">IFERROR(_xlfn.IFS(請求書入力用シート!$K$9="材料・労務","",請求書入力用シート!$K$9="材工",請求書入力用シート!$M$9),"")</f>
        <v/>
      </c>
      <c r="P16" s="515"/>
      <c r="Q16" s="72"/>
      <c r="R16"/>
      <c r="S16" s="39" t="s">
        <v>44</v>
      </c>
      <c r="T16" s="42"/>
      <c r="U16" s="31" t="str">
        <f>IF(LEN(請求書入力用シート!$S$16)&gt;1,請求書入力用シート!$S$16,"")</f>
        <v/>
      </c>
      <c r="V16" s="76" t="str">
        <f>IF(LEN(請求書入力用シート!$T$16)&gt;=1,請求書入力用シート!$T$16,"")</f>
        <v/>
      </c>
      <c r="W16" s="18" t="s">
        <v>50</v>
      </c>
      <c r="X16" s="76" t="str">
        <f>IF(LEN(請求書入力用シート!$V$16)&gt;=1,請求書入力用シート!$V$16,"")</f>
        <v/>
      </c>
      <c r="Y16" s="17"/>
      <c r="Z16" s="17"/>
      <c r="AA16" s="17"/>
      <c r="AB16" s="17"/>
      <c r="AC16" s="17"/>
      <c r="AD16" s="73"/>
      <c r="AE16" s="73"/>
      <c r="AF16" s="77"/>
      <c r="AG16" s="73"/>
      <c r="AH16" s="73"/>
    </row>
    <row r="17" spans="3:40" ht="6.75" customHeight="1" x14ac:dyDescent="0.2">
      <c r="C17" s="8"/>
      <c r="D17" s="8"/>
      <c r="E17" s="8"/>
      <c r="F17" s="8"/>
      <c r="G17" s="8"/>
      <c r="H17" s="8"/>
      <c r="I17" s="8"/>
      <c r="J17" s="8"/>
      <c r="K17" s="8"/>
      <c r="L17" s="53"/>
      <c r="M17" s="53"/>
      <c r="N17" s="53"/>
      <c r="O17" s="53"/>
      <c r="P17" s="53"/>
      <c r="Q17" s="53"/>
      <c r="R17" s="53"/>
      <c r="U17" s="1"/>
      <c r="V17" s="54"/>
      <c r="X17" s="55"/>
      <c r="Y17" s="56"/>
      <c r="Z17" s="56"/>
      <c r="AA17" s="1"/>
      <c r="AB17" s="8"/>
      <c r="AC17" s="8"/>
      <c r="AD17" s="8"/>
      <c r="AE17" s="8"/>
      <c r="AF17" s="8"/>
      <c r="AG17" s="8"/>
    </row>
    <row r="18" spans="3:40" ht="6.75" customHeight="1" thickBot="1" x14ac:dyDescent="0.25">
      <c r="C18" s="1"/>
      <c r="D18" s="1"/>
      <c r="E18" s="1"/>
      <c r="F18" s="1"/>
      <c r="G18" s="1"/>
      <c r="H18" s="1"/>
      <c r="I18" s="1"/>
      <c r="J18" s="1"/>
      <c r="K18" s="1"/>
      <c r="L18" s="7"/>
      <c r="M18" s="7"/>
      <c r="N18" s="7"/>
      <c r="O18" s="7"/>
      <c r="P18" s="53"/>
      <c r="Q18" s="53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</row>
    <row r="19" spans="3:40" ht="13.2" customHeight="1" x14ac:dyDescent="0.2">
      <c r="C19" s="394"/>
      <c r="D19" s="395"/>
      <c r="E19" s="395"/>
      <c r="F19" s="395"/>
      <c r="G19" s="395"/>
      <c r="H19" s="395"/>
      <c r="I19" s="395"/>
      <c r="J19" s="395"/>
      <c r="K19" s="396"/>
      <c r="L19" s="382" t="s">
        <v>60</v>
      </c>
      <c r="M19" s="383"/>
      <c r="N19" s="383"/>
      <c r="O19" s="383"/>
      <c r="P19" s="383"/>
      <c r="Q19" s="382" t="s">
        <v>69</v>
      </c>
      <c r="R19" s="383"/>
      <c r="S19" s="383"/>
      <c r="T19" s="383"/>
      <c r="U19" s="383"/>
      <c r="V19" s="386"/>
      <c r="W19" s="410" t="s">
        <v>70</v>
      </c>
      <c r="X19" s="410"/>
      <c r="Y19" s="410"/>
      <c r="Z19" s="410"/>
      <c r="AA19" s="410"/>
      <c r="AB19" s="410"/>
      <c r="AC19" s="410"/>
      <c r="AD19" s="410"/>
      <c r="AE19" s="400"/>
      <c r="AF19" s="401"/>
      <c r="AG19"/>
      <c r="AH19" s="377"/>
      <c r="AI19" s="1"/>
      <c r="AJ19" s="1"/>
      <c r="AK19" s="1"/>
      <c r="AL19" s="1"/>
      <c r="AM19" s="1"/>
      <c r="AN19" s="1"/>
    </row>
    <row r="20" spans="3:40" ht="13.2" customHeight="1" thickBot="1" x14ac:dyDescent="0.4">
      <c r="C20" s="397"/>
      <c r="D20" s="398"/>
      <c r="E20" s="398"/>
      <c r="F20" s="398"/>
      <c r="G20" s="398"/>
      <c r="H20" s="398"/>
      <c r="I20" s="398"/>
      <c r="J20" s="398"/>
      <c r="K20" s="399"/>
      <c r="L20" s="81" t="s">
        <v>61</v>
      </c>
      <c r="M20" s="384" t="s">
        <v>62</v>
      </c>
      <c r="N20" s="385"/>
      <c r="O20" s="385"/>
      <c r="P20" s="385"/>
      <c r="Q20" s="404" t="s">
        <v>61</v>
      </c>
      <c r="R20" s="405"/>
      <c r="S20" s="384" t="s">
        <v>62</v>
      </c>
      <c r="T20" s="392"/>
      <c r="U20" s="392"/>
      <c r="V20" s="393"/>
      <c r="W20" s="109" t="s">
        <v>4</v>
      </c>
      <c r="X20" s="437" t="s">
        <v>62</v>
      </c>
      <c r="Y20" s="438"/>
      <c r="Z20" s="438"/>
      <c r="AA20" s="438"/>
      <c r="AB20" s="438"/>
      <c r="AC20" s="438"/>
      <c r="AD20" s="438"/>
      <c r="AE20" s="402"/>
      <c r="AF20" s="403"/>
      <c r="AG20"/>
      <c r="AH20" s="378"/>
      <c r="AI20" s="1"/>
      <c r="AJ20" s="1"/>
      <c r="AK20" s="1"/>
      <c r="AL20" s="1"/>
      <c r="AM20" s="1"/>
      <c r="AN20" s="1"/>
    </row>
    <row r="21" spans="3:40" ht="36" customHeight="1" x14ac:dyDescent="0.2">
      <c r="C21" s="370" t="s">
        <v>2</v>
      </c>
      <c r="D21" s="371"/>
      <c r="E21" s="371"/>
      <c r="F21" s="371"/>
      <c r="G21" s="371"/>
      <c r="H21" s="371"/>
      <c r="I21" s="371"/>
      <c r="J21" s="371"/>
      <c r="K21" s="372"/>
      <c r="L21" s="97" t="str">
        <f>IFERROR($M$21/$J$16,"入力不足")</f>
        <v>入力不足</v>
      </c>
      <c r="M21" s="379">
        <f>請求書入力用シート!$Y$20</f>
        <v>0</v>
      </c>
      <c r="N21" s="380"/>
      <c r="O21" s="380"/>
      <c r="P21" s="380"/>
      <c r="Q21" s="406" t="str">
        <f ca="1">IFERROR($S$21/$J$16,"入力不足")</f>
        <v>入力不足</v>
      </c>
      <c r="R21" s="407"/>
      <c r="S21" s="379" t="str">
        <f ca="1">IFERROR(IF(AND(請求書入力用シート!J16=請求書入力用シート!Y20,請求書入力用シート!Y21=請求書入力用シート!J16*0.9,請求書入力用シート!K9="材工",請求書入力用シート!M9="保留金解除"),請求書入力用シート!Y20,請求書入力用シート!$Y$23),"")</f>
        <v/>
      </c>
      <c r="T21" s="387"/>
      <c r="U21" s="387"/>
      <c r="V21" s="388"/>
      <c r="W21" s="98" t="str">
        <f>IFERROR($X$21/$J$16,"入力不足")</f>
        <v>入力不足</v>
      </c>
      <c r="X21" s="379" t="str">
        <f>IF(AND(LEN(請求書入力用シート!J16)&gt;=1,LEN(請求書入力用シート!J12)&gt;=1),M21-S21,"必要事項入力して下さい")</f>
        <v>必要事項入力して下さい</v>
      </c>
      <c r="Y21" s="380"/>
      <c r="Z21" s="380"/>
      <c r="AA21" s="380"/>
      <c r="AB21" s="380"/>
      <c r="AC21" s="380"/>
      <c r="AD21" s="380"/>
      <c r="AE21" s="402" t="e">
        <f>IF(請求書入力用シート!AE20="（A）",請求書入力用シート!AE20,"")</f>
        <v>#N/A</v>
      </c>
      <c r="AF21" s="403"/>
      <c r="AG21" s="67"/>
    </row>
    <row r="22" spans="3:40" ht="36" customHeight="1" x14ac:dyDescent="0.2">
      <c r="C22" s="373" t="s">
        <v>35</v>
      </c>
      <c r="D22" s="374"/>
      <c r="E22" s="374"/>
      <c r="F22" s="374"/>
      <c r="G22" s="374"/>
      <c r="H22" s="374"/>
      <c r="I22" s="374"/>
      <c r="J22" s="374"/>
      <c r="K22" s="375"/>
      <c r="L22" s="22"/>
      <c r="M22" s="381" t="str">
        <f>IF(請求書入力用シート!$K$9="材料","",請求書入力用シート!$Y$21)</f>
        <v/>
      </c>
      <c r="N22" s="344"/>
      <c r="O22" s="344"/>
      <c r="P22" s="344"/>
      <c r="Q22" s="408"/>
      <c r="R22" s="409"/>
      <c r="S22" s="381" t="str">
        <f ca="1">IFERROR(IF(請求書入力用シート!$K$9="材料・労務","",$S$21*0.9),"")</f>
        <v/>
      </c>
      <c r="T22" s="389"/>
      <c r="U22" s="389"/>
      <c r="V22" s="390"/>
      <c r="W22" s="23"/>
      <c r="X22" s="381" t="str">
        <f>IFERROR(IF(請求書入力用シート!$K$9="材料・労務","",$X$21*0.9),"")</f>
        <v/>
      </c>
      <c r="Y22" s="344"/>
      <c r="Z22" s="344"/>
      <c r="AA22" s="344"/>
      <c r="AB22" s="344"/>
      <c r="AC22" s="344"/>
      <c r="AD22" s="344"/>
      <c r="AE22" s="402" t="e">
        <f>IF(請求書入力用シート!AE24="（A）",請求書入力用シート!AE24,"")</f>
        <v>#N/A</v>
      </c>
      <c r="AF22" s="403"/>
      <c r="AG22" s="67"/>
      <c r="AH22" s="1"/>
      <c r="AI22" s="1"/>
      <c r="AJ22" s="1"/>
      <c r="AK22" s="1"/>
      <c r="AL22" s="1"/>
    </row>
    <row r="23" spans="3:40" ht="36" customHeight="1" x14ac:dyDescent="0.2">
      <c r="C23" s="376" t="s">
        <v>11</v>
      </c>
      <c r="D23" s="374"/>
      <c r="E23" s="374"/>
      <c r="F23" s="374"/>
      <c r="G23" s="374"/>
      <c r="H23" s="374"/>
      <c r="I23" s="374"/>
      <c r="J23" s="374"/>
      <c r="K23" s="375"/>
      <c r="L23" s="22"/>
      <c r="M23" s="381" t="str" cm="1">
        <f t="array" ref="M23">IFERROR(_xlfn.IFS(請求書入力用シート!$K$9="材料・労務","",請求書入力用シート!$K$9="材工",M21-M22,AND(請求書入力用シート!$K$9="材工",請求書入力用シート!$M$9="保留金解除",J16*0.9=M22),""),"")</f>
        <v/>
      </c>
      <c r="N23" s="344"/>
      <c r="O23" s="344"/>
      <c r="P23" s="344"/>
      <c r="Q23" s="408"/>
      <c r="R23" s="409"/>
      <c r="S23" s="381" t="str" cm="1">
        <f t="array" aca="1" ref="S23" ca="1">IFERROR(_xlfn.IFS(請求書入力用シート!$K$9="材料・労務","",請求書入力用シート!$K$9="材工",S21-S22,AND(請求書入力用シート!$K$9="材工",請求書入力用シート!$M$9="保留金解除",J16*0.9=S22),""),"")</f>
        <v/>
      </c>
      <c r="T23" s="344"/>
      <c r="U23" s="344"/>
      <c r="V23" s="391"/>
      <c r="W23" s="23"/>
      <c r="X23" s="381" t="str" cm="1">
        <f t="array" ref="X23">IFERROR(_xlfn.IFS(請求書入力用シート!K9="材料・労務","",AND(請求書入力用シート!K9="材工",請求書入力用シート!M9="保留金解除",請求書入力用シート!J16=請求書入力用シート!Y20,請求書入力用シート!J16*0.9=請求書入力用シート!Y21),請求書入力用シート!Y22,TRUE,X21-X22),"")</f>
        <v/>
      </c>
      <c r="Y23" s="344"/>
      <c r="Z23" s="344"/>
      <c r="AA23" s="344"/>
      <c r="AB23" s="344"/>
      <c r="AC23" s="344"/>
      <c r="AD23" s="344"/>
      <c r="AE23" s="402" t="e">
        <f>IF(請求書入力用シート!AE22="（A）",請求書入力用シート!AE22,"")</f>
        <v>#N/A</v>
      </c>
      <c r="AF23" s="403"/>
      <c r="AG23" s="67"/>
    </row>
    <row r="24" spans="3:40" ht="6.75" customHeight="1" x14ac:dyDescent="0.2">
      <c r="P24" s="27"/>
      <c r="Q24" s="27"/>
      <c r="R24" s="27"/>
    </row>
    <row r="25" spans="3:40" ht="6.75" customHeight="1" thickBot="1" x14ac:dyDescent="0.25">
      <c r="P25" s="27"/>
      <c r="Q25" s="27"/>
      <c r="R25" s="27"/>
    </row>
    <row r="26" spans="3:40" ht="6.6" customHeight="1" x14ac:dyDescent="0.2">
      <c r="C26" s="325" t="s">
        <v>12</v>
      </c>
      <c r="D26" s="227"/>
      <c r="E26" s="227"/>
      <c r="F26" s="227"/>
      <c r="G26" s="349"/>
      <c r="H26" s="349"/>
      <c r="I26" s="349"/>
      <c r="J26" s="350"/>
      <c r="K26" s="34"/>
      <c r="L26" s="34"/>
      <c r="M26" s="34"/>
      <c r="N26" s="34"/>
      <c r="O26" s="495" t="s">
        <v>45</v>
      </c>
      <c r="P26" s="496"/>
      <c r="Q26" s="496"/>
      <c r="R26" s="497"/>
      <c r="S26" s="34"/>
      <c r="T26" s="34"/>
      <c r="U26" s="34"/>
      <c r="V26" s="34"/>
    </row>
    <row r="27" spans="3:40" ht="6.6" customHeight="1" x14ac:dyDescent="0.2">
      <c r="C27" s="228"/>
      <c r="D27" s="229"/>
      <c r="E27" s="229"/>
      <c r="F27" s="229"/>
      <c r="G27" s="117"/>
      <c r="H27" s="117"/>
      <c r="I27" s="117"/>
      <c r="J27" s="351"/>
      <c r="K27" s="34"/>
      <c r="L27" s="34"/>
      <c r="M27" s="34"/>
      <c r="N27" s="34"/>
      <c r="O27" s="498"/>
      <c r="P27" s="499"/>
      <c r="Q27" s="499"/>
      <c r="R27" s="500"/>
      <c r="S27" s="34"/>
      <c r="T27" s="34"/>
      <c r="U27" s="34"/>
      <c r="V27" s="34"/>
    </row>
    <row r="28" spans="3:40" ht="6.6" customHeight="1" thickBot="1" x14ac:dyDescent="0.25">
      <c r="C28" s="328"/>
      <c r="D28" s="352"/>
      <c r="E28" s="352"/>
      <c r="F28" s="352"/>
      <c r="G28" s="353"/>
      <c r="H28" s="353"/>
      <c r="I28" s="353"/>
      <c r="J28" s="354"/>
      <c r="K28" s="57"/>
      <c r="L28" s="58"/>
      <c r="M28" s="58"/>
      <c r="N28" s="58"/>
      <c r="O28" s="501"/>
      <c r="P28" s="502"/>
      <c r="Q28" s="502"/>
      <c r="R28" s="503"/>
      <c r="S28" s="59"/>
      <c r="T28" s="59"/>
      <c r="U28" s="59"/>
      <c r="V28" s="59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78"/>
    </row>
    <row r="29" spans="3:40" ht="6.6" customHeight="1" x14ac:dyDescent="0.2">
      <c r="C29" s="226" t="s">
        <v>46</v>
      </c>
      <c r="D29" s="227"/>
      <c r="E29" s="227"/>
      <c r="F29" s="227"/>
      <c r="G29" s="227"/>
      <c r="H29" s="227"/>
      <c r="I29" s="227"/>
      <c r="J29" s="227"/>
      <c r="K29" s="330"/>
      <c r="L29" s="335" t="s">
        <v>14</v>
      </c>
      <c r="M29" s="336"/>
      <c r="N29" s="58"/>
      <c r="O29" s="489" t="s">
        <v>47</v>
      </c>
      <c r="P29" s="490"/>
      <c r="Q29" s="490"/>
      <c r="R29" s="490"/>
      <c r="S29" s="491"/>
      <c r="T29" s="125" t="s">
        <v>14</v>
      </c>
      <c r="U29" s="126"/>
      <c r="V29" s="127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78"/>
    </row>
    <row r="30" spans="3:40" ht="6.6" customHeight="1" x14ac:dyDescent="0.2">
      <c r="C30" s="228"/>
      <c r="D30" s="229"/>
      <c r="E30" s="229"/>
      <c r="F30" s="229"/>
      <c r="G30" s="229"/>
      <c r="H30" s="229"/>
      <c r="I30" s="229"/>
      <c r="J30" s="229"/>
      <c r="K30" s="331"/>
      <c r="L30" s="337"/>
      <c r="M30" s="338"/>
      <c r="N30" s="58"/>
      <c r="O30" s="173"/>
      <c r="P30" s="378"/>
      <c r="Q30" s="378"/>
      <c r="R30" s="378"/>
      <c r="S30" s="174"/>
      <c r="T30" s="128"/>
      <c r="U30" s="116"/>
      <c r="V30" s="129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78"/>
    </row>
    <row r="31" spans="3:40" ht="6.6" customHeight="1" x14ac:dyDescent="0.2">
      <c r="C31" s="332"/>
      <c r="D31" s="333"/>
      <c r="E31" s="333"/>
      <c r="F31" s="333"/>
      <c r="G31" s="333"/>
      <c r="H31" s="333"/>
      <c r="I31" s="333"/>
      <c r="J31" s="333"/>
      <c r="K31" s="334"/>
      <c r="L31" s="339"/>
      <c r="M31" s="340"/>
      <c r="N31" s="61"/>
      <c r="O31" s="173"/>
      <c r="P31" s="378"/>
      <c r="Q31" s="378"/>
      <c r="R31" s="378"/>
      <c r="S31" s="174"/>
      <c r="T31" s="130"/>
      <c r="U31" s="131"/>
      <c r="V31" s="132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78"/>
    </row>
    <row r="32" spans="3:40" ht="6.6" customHeight="1" x14ac:dyDescent="0.2">
      <c r="C32" s="481" t="str">
        <f>IF(LEN(請求書入力用シート!C35)&gt;=1,請求書入力用シート!C35,"")</f>
        <v/>
      </c>
      <c r="D32" s="482"/>
      <c r="E32" s="482"/>
      <c r="F32" s="482"/>
      <c r="G32" s="482"/>
      <c r="H32" s="482"/>
      <c r="I32" s="482"/>
      <c r="J32" s="482"/>
      <c r="K32" s="483"/>
      <c r="L32" s="487" t="str">
        <f>IF(LEN(請求書入力用シート!L35)&gt;1,請求書入力用シート!L35,"")</f>
        <v/>
      </c>
      <c r="M32" s="488"/>
      <c r="N32" s="57"/>
      <c r="O32" s="492" t="str">
        <f>IF(LEN(請求書入力用シート!O35)&gt;1,請求書入力用シート!O35,"")</f>
        <v/>
      </c>
      <c r="P32" s="493"/>
      <c r="Q32" s="493"/>
      <c r="R32" s="493"/>
      <c r="S32" s="494"/>
      <c r="T32" s="452" t="str">
        <f>IF(LEN(請求書入力用シート!R35)&gt;1,請求書入力用シート!R35,"")</f>
        <v/>
      </c>
      <c r="U32" s="453"/>
      <c r="V32" s="454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60"/>
      <c r="AI32" s="78"/>
    </row>
    <row r="33" spans="3:35" ht="6.6" customHeight="1" thickBot="1" x14ac:dyDescent="0.25">
      <c r="C33" s="484"/>
      <c r="D33" s="485"/>
      <c r="E33" s="485"/>
      <c r="F33" s="485"/>
      <c r="G33" s="485"/>
      <c r="H33" s="485"/>
      <c r="I33" s="485"/>
      <c r="J33" s="485"/>
      <c r="K33" s="486"/>
      <c r="L33" s="448"/>
      <c r="M33" s="449"/>
      <c r="N33" s="57"/>
      <c r="O33" s="429"/>
      <c r="P33" s="427"/>
      <c r="Q33" s="427"/>
      <c r="R33" s="427"/>
      <c r="S33" s="428"/>
      <c r="T33" s="455"/>
      <c r="U33" s="456"/>
      <c r="V33" s="457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60"/>
      <c r="AI33" s="78"/>
    </row>
    <row r="34" spans="3:35" ht="6.6" customHeight="1" thickTop="1" x14ac:dyDescent="0.2">
      <c r="C34" s="484"/>
      <c r="D34" s="485"/>
      <c r="E34" s="485"/>
      <c r="F34" s="485"/>
      <c r="G34" s="485"/>
      <c r="H34" s="485"/>
      <c r="I34" s="485"/>
      <c r="J34" s="485"/>
      <c r="K34" s="486"/>
      <c r="L34" s="448"/>
      <c r="M34" s="449"/>
      <c r="N34" s="57"/>
      <c r="O34" s="429"/>
      <c r="P34" s="427"/>
      <c r="Q34" s="427"/>
      <c r="R34" s="427"/>
      <c r="S34" s="428"/>
      <c r="T34" s="455"/>
      <c r="U34" s="456"/>
      <c r="V34" s="457"/>
      <c r="W34" s="64"/>
      <c r="X34" s="157" t="s">
        <v>54</v>
      </c>
      <c r="Y34" s="158"/>
      <c r="Z34" s="159"/>
      <c r="AA34" s="142" t="str">
        <f>IF(OR(LEN(J12)&lt;1,LEN(J16)&lt;1),"必要事項入力して下さい",請求書入力用シート!$Y$37)</f>
        <v>必要事項入力して下さい</v>
      </c>
      <c r="AB34" s="473"/>
      <c r="AC34" s="473"/>
      <c r="AD34" s="473"/>
      <c r="AE34" s="473"/>
      <c r="AF34" s="473"/>
      <c r="AG34" s="473"/>
      <c r="AH34" s="474"/>
      <c r="AI34" s="78"/>
    </row>
    <row r="35" spans="3:35" ht="6.6" customHeight="1" x14ac:dyDescent="0.2">
      <c r="C35" s="484"/>
      <c r="D35" s="485"/>
      <c r="E35" s="485"/>
      <c r="F35" s="485"/>
      <c r="G35" s="485"/>
      <c r="H35" s="485"/>
      <c r="I35" s="485"/>
      <c r="J35" s="485"/>
      <c r="K35" s="486"/>
      <c r="L35" s="448"/>
      <c r="M35" s="449"/>
      <c r="N35" s="57"/>
      <c r="O35" s="429"/>
      <c r="P35" s="427"/>
      <c r="Q35" s="427"/>
      <c r="R35" s="427"/>
      <c r="S35" s="428"/>
      <c r="T35" s="458"/>
      <c r="U35" s="459"/>
      <c r="V35" s="460"/>
      <c r="W35" s="64"/>
      <c r="X35" s="160"/>
      <c r="Y35" s="161"/>
      <c r="Z35" s="162"/>
      <c r="AA35" s="475"/>
      <c r="AB35" s="476"/>
      <c r="AC35" s="476"/>
      <c r="AD35" s="476"/>
      <c r="AE35" s="476"/>
      <c r="AF35" s="476"/>
      <c r="AG35" s="476"/>
      <c r="AH35" s="477"/>
      <c r="AI35" s="78"/>
    </row>
    <row r="36" spans="3:35" ht="6.6" customHeight="1" x14ac:dyDescent="0.2">
      <c r="C36" s="442" t="str">
        <f>IF(LEN(請求書入力用シート!C39)&gt;=1,請求書入力用シート!C39,"")</f>
        <v/>
      </c>
      <c r="D36" s="443"/>
      <c r="E36" s="443"/>
      <c r="F36" s="443"/>
      <c r="G36" s="443"/>
      <c r="H36" s="443"/>
      <c r="I36" s="443"/>
      <c r="J36" s="443"/>
      <c r="K36" s="444"/>
      <c r="L36" s="448" t="str">
        <f>IF(LEN(請求書入力用シート!L39)&gt;1,請求書入力用シート!L39,"")</f>
        <v/>
      </c>
      <c r="M36" s="449"/>
      <c r="N36" s="57"/>
      <c r="O36" s="426"/>
      <c r="P36" s="427"/>
      <c r="Q36" s="427"/>
      <c r="R36" s="427"/>
      <c r="S36" s="428"/>
      <c r="T36" s="452" t="str">
        <f>IF(LEN(請求書入力用シート!R39)&gt;1,請求書入力用シート!R39,"")</f>
        <v/>
      </c>
      <c r="U36" s="453"/>
      <c r="V36" s="454"/>
      <c r="W36" s="64"/>
      <c r="X36" s="160"/>
      <c r="Y36" s="161"/>
      <c r="Z36" s="162"/>
      <c r="AA36" s="475"/>
      <c r="AB36" s="476"/>
      <c r="AC36" s="476"/>
      <c r="AD36" s="476"/>
      <c r="AE36" s="476"/>
      <c r="AF36" s="476"/>
      <c r="AG36" s="476"/>
      <c r="AH36" s="477"/>
      <c r="AI36" s="78"/>
    </row>
    <row r="37" spans="3:35" ht="6.6" customHeight="1" x14ac:dyDescent="0.2">
      <c r="C37" s="318"/>
      <c r="D37" s="319"/>
      <c r="E37" s="319"/>
      <c r="F37" s="319"/>
      <c r="G37" s="319"/>
      <c r="H37" s="319"/>
      <c r="I37" s="319"/>
      <c r="J37" s="319"/>
      <c r="K37" s="323"/>
      <c r="L37" s="448"/>
      <c r="M37" s="449"/>
      <c r="N37" s="57"/>
      <c r="O37" s="429"/>
      <c r="P37" s="427"/>
      <c r="Q37" s="427"/>
      <c r="R37" s="427"/>
      <c r="S37" s="428"/>
      <c r="T37" s="455"/>
      <c r="U37" s="456"/>
      <c r="V37" s="457"/>
      <c r="W37" s="64"/>
      <c r="X37" s="160"/>
      <c r="Y37" s="161"/>
      <c r="Z37" s="162"/>
      <c r="AA37" s="475"/>
      <c r="AB37" s="476"/>
      <c r="AC37" s="476"/>
      <c r="AD37" s="476"/>
      <c r="AE37" s="476"/>
      <c r="AF37" s="476"/>
      <c r="AG37" s="476"/>
      <c r="AH37" s="477"/>
      <c r="AI37" s="78"/>
    </row>
    <row r="38" spans="3:35" ht="6.6" customHeight="1" x14ac:dyDescent="0.2">
      <c r="C38" s="318"/>
      <c r="D38" s="319"/>
      <c r="E38" s="319"/>
      <c r="F38" s="319"/>
      <c r="G38" s="319"/>
      <c r="H38" s="319"/>
      <c r="I38" s="319"/>
      <c r="J38" s="319"/>
      <c r="K38" s="323"/>
      <c r="L38" s="448"/>
      <c r="M38" s="449"/>
      <c r="N38" s="57"/>
      <c r="O38" s="429"/>
      <c r="P38" s="427"/>
      <c r="Q38" s="427"/>
      <c r="R38" s="427"/>
      <c r="S38" s="428"/>
      <c r="T38" s="455"/>
      <c r="U38" s="456"/>
      <c r="V38" s="457"/>
      <c r="W38" s="64"/>
      <c r="X38" s="160"/>
      <c r="Y38" s="161"/>
      <c r="Z38" s="162"/>
      <c r="AA38" s="475"/>
      <c r="AB38" s="476"/>
      <c r="AC38" s="476"/>
      <c r="AD38" s="476"/>
      <c r="AE38" s="476"/>
      <c r="AF38" s="476"/>
      <c r="AG38" s="476"/>
      <c r="AH38" s="477"/>
      <c r="AI38" s="78"/>
    </row>
    <row r="39" spans="3:35" ht="6.6" customHeight="1" x14ac:dyDescent="0.2">
      <c r="C39" s="468"/>
      <c r="D39" s="469"/>
      <c r="E39" s="469"/>
      <c r="F39" s="469"/>
      <c r="G39" s="469"/>
      <c r="H39" s="469"/>
      <c r="I39" s="469"/>
      <c r="J39" s="469"/>
      <c r="K39" s="470"/>
      <c r="L39" s="448"/>
      <c r="M39" s="449"/>
      <c r="N39" s="57"/>
      <c r="O39" s="429"/>
      <c r="P39" s="427"/>
      <c r="Q39" s="427"/>
      <c r="R39" s="427"/>
      <c r="S39" s="428"/>
      <c r="T39" s="458"/>
      <c r="U39" s="459"/>
      <c r="V39" s="460"/>
      <c r="W39" s="64"/>
      <c r="X39" s="160"/>
      <c r="Y39" s="161"/>
      <c r="Z39" s="162"/>
      <c r="AA39" s="475"/>
      <c r="AB39" s="476"/>
      <c r="AC39" s="476"/>
      <c r="AD39" s="476"/>
      <c r="AE39" s="476"/>
      <c r="AF39" s="476"/>
      <c r="AG39" s="476"/>
      <c r="AH39" s="477"/>
      <c r="AI39" s="78"/>
    </row>
    <row r="40" spans="3:35" ht="6.6" customHeight="1" thickBot="1" x14ac:dyDescent="0.25">
      <c r="C40" s="442" t="str">
        <f>IF(LEN(請求書入力用シート!C43)&gt;=1,請求書入力用シート!C43,"")</f>
        <v/>
      </c>
      <c r="D40" s="443"/>
      <c r="E40" s="443"/>
      <c r="F40" s="443"/>
      <c r="G40" s="443"/>
      <c r="H40" s="443"/>
      <c r="I40" s="443"/>
      <c r="J40" s="443"/>
      <c r="K40" s="444"/>
      <c r="L40" s="448" t="str">
        <f>IF(LEN(請求書入力用シート!L43)&gt;1,請求書入力用シート!L43,"")</f>
        <v/>
      </c>
      <c r="M40" s="449"/>
      <c r="N40" s="57"/>
      <c r="O40" s="426"/>
      <c r="P40" s="427"/>
      <c r="Q40" s="427"/>
      <c r="R40" s="427"/>
      <c r="S40" s="428"/>
      <c r="T40" s="452" t="str">
        <f>IF(LEN(請求書入力用シート!R43)&gt;1,請求書入力用シート!R43,"")</f>
        <v/>
      </c>
      <c r="U40" s="453"/>
      <c r="V40" s="454"/>
      <c r="W40" s="64"/>
      <c r="X40" s="471"/>
      <c r="Y40" s="472"/>
      <c r="Z40" s="463"/>
      <c r="AA40" s="478"/>
      <c r="AB40" s="479"/>
      <c r="AC40" s="479"/>
      <c r="AD40" s="479"/>
      <c r="AE40" s="479"/>
      <c r="AF40" s="479"/>
      <c r="AG40" s="479"/>
      <c r="AH40" s="480"/>
      <c r="AI40" s="78"/>
    </row>
    <row r="41" spans="3:35" ht="6.6" customHeight="1" thickTop="1" x14ac:dyDescent="0.2">
      <c r="C41" s="318"/>
      <c r="D41" s="319"/>
      <c r="E41" s="319"/>
      <c r="F41" s="319"/>
      <c r="G41" s="319"/>
      <c r="H41" s="319"/>
      <c r="I41" s="319"/>
      <c r="J41" s="319"/>
      <c r="K41" s="323"/>
      <c r="L41" s="448"/>
      <c r="M41" s="449"/>
      <c r="N41" s="57"/>
      <c r="O41" s="429"/>
      <c r="P41" s="427"/>
      <c r="Q41" s="427"/>
      <c r="R41" s="427"/>
      <c r="S41" s="428"/>
      <c r="T41" s="455"/>
      <c r="U41" s="456"/>
      <c r="V41" s="457"/>
      <c r="W41" s="64"/>
      <c r="X41" s="415" t="s">
        <v>16</v>
      </c>
      <c r="Y41" s="416"/>
      <c r="Z41" s="159"/>
      <c r="AA41" s="142" t="str">
        <f>IF(OR(LEN(J12)&lt;1,LEN(J16)&lt;1),"必要事項入力して下さい",請求書入力用シート!$Y$44)</f>
        <v>必要事項入力して下さい</v>
      </c>
      <c r="AB41" s="143"/>
      <c r="AC41" s="143"/>
      <c r="AD41" s="143"/>
      <c r="AE41" s="143"/>
      <c r="AF41" s="143"/>
      <c r="AG41" s="143"/>
      <c r="AH41" s="144"/>
      <c r="AI41" s="78"/>
    </row>
    <row r="42" spans="3:35" ht="6.6" customHeight="1" x14ac:dyDescent="0.2">
      <c r="C42" s="318"/>
      <c r="D42" s="319"/>
      <c r="E42" s="319"/>
      <c r="F42" s="319"/>
      <c r="G42" s="319"/>
      <c r="H42" s="319"/>
      <c r="I42" s="319"/>
      <c r="J42" s="319"/>
      <c r="K42" s="323"/>
      <c r="L42" s="448"/>
      <c r="M42" s="449"/>
      <c r="N42" s="57"/>
      <c r="O42" s="429"/>
      <c r="P42" s="427"/>
      <c r="Q42" s="427"/>
      <c r="R42" s="427"/>
      <c r="S42" s="428"/>
      <c r="T42" s="455"/>
      <c r="U42" s="456"/>
      <c r="V42" s="457"/>
      <c r="W42" s="64"/>
      <c r="X42" s="189"/>
      <c r="Y42" s="190"/>
      <c r="Z42" s="162"/>
      <c r="AA42" s="145"/>
      <c r="AB42" s="464"/>
      <c r="AC42" s="464"/>
      <c r="AD42" s="464"/>
      <c r="AE42" s="464"/>
      <c r="AF42" s="464"/>
      <c r="AG42" s="464"/>
      <c r="AH42" s="147"/>
      <c r="AI42" s="78"/>
    </row>
    <row r="43" spans="3:35" ht="6.6" customHeight="1" x14ac:dyDescent="0.2">
      <c r="C43" s="468"/>
      <c r="D43" s="469"/>
      <c r="E43" s="469"/>
      <c r="F43" s="469"/>
      <c r="G43" s="469"/>
      <c r="H43" s="469"/>
      <c r="I43" s="469"/>
      <c r="J43" s="469"/>
      <c r="K43" s="470"/>
      <c r="L43" s="448"/>
      <c r="M43" s="449"/>
      <c r="N43" s="57"/>
      <c r="O43" s="429"/>
      <c r="P43" s="427"/>
      <c r="Q43" s="427"/>
      <c r="R43" s="427"/>
      <c r="S43" s="428"/>
      <c r="T43" s="458"/>
      <c r="U43" s="459"/>
      <c r="V43" s="460"/>
      <c r="W43" s="64"/>
      <c r="X43" s="189"/>
      <c r="Y43" s="190"/>
      <c r="Z43" s="162"/>
      <c r="AA43" s="145"/>
      <c r="AB43" s="464"/>
      <c r="AC43" s="464"/>
      <c r="AD43" s="464"/>
      <c r="AE43" s="464"/>
      <c r="AF43" s="464"/>
      <c r="AG43" s="464"/>
      <c r="AH43" s="147"/>
      <c r="AI43" s="78"/>
    </row>
    <row r="44" spans="3:35" ht="6.6" customHeight="1" x14ac:dyDescent="0.2">
      <c r="C44" s="442" t="str">
        <f>IF(LEN(請求書入力用シート!C47)&gt;=1,請求書入力用シート!C47,"")</f>
        <v/>
      </c>
      <c r="D44" s="443"/>
      <c r="E44" s="443"/>
      <c r="F44" s="443"/>
      <c r="G44" s="443"/>
      <c r="H44" s="443"/>
      <c r="I44" s="443"/>
      <c r="J44" s="443"/>
      <c r="K44" s="444"/>
      <c r="L44" s="448" t="str">
        <f>IF(LEN(請求書入力用シート!L47)&gt;1,請求書入力用シート!L47,"")</f>
        <v/>
      </c>
      <c r="M44" s="449"/>
      <c r="N44" s="57"/>
      <c r="O44" s="426"/>
      <c r="P44" s="427"/>
      <c r="Q44" s="427"/>
      <c r="R44" s="427"/>
      <c r="S44" s="428"/>
      <c r="T44" s="452" t="str">
        <f>IF(LEN(請求書入力用シート!R47)&gt;1,請求書入力用シート!R47,"")</f>
        <v/>
      </c>
      <c r="U44" s="453"/>
      <c r="V44" s="454"/>
      <c r="W44" s="64"/>
      <c r="X44" s="189"/>
      <c r="Y44" s="190"/>
      <c r="Z44" s="162"/>
      <c r="AA44" s="145"/>
      <c r="AB44" s="464"/>
      <c r="AC44" s="464"/>
      <c r="AD44" s="464"/>
      <c r="AE44" s="464"/>
      <c r="AF44" s="464"/>
      <c r="AG44" s="464"/>
      <c r="AH44" s="147"/>
      <c r="AI44" s="78"/>
    </row>
    <row r="45" spans="3:35" ht="6.6" customHeight="1" x14ac:dyDescent="0.2">
      <c r="C45" s="318"/>
      <c r="D45" s="319"/>
      <c r="E45" s="319"/>
      <c r="F45" s="319"/>
      <c r="G45" s="319"/>
      <c r="H45" s="319"/>
      <c r="I45" s="319"/>
      <c r="J45" s="319"/>
      <c r="K45" s="323"/>
      <c r="L45" s="448"/>
      <c r="M45" s="449"/>
      <c r="N45" s="57"/>
      <c r="O45" s="429"/>
      <c r="P45" s="427"/>
      <c r="Q45" s="427"/>
      <c r="R45" s="427"/>
      <c r="S45" s="428"/>
      <c r="T45" s="455"/>
      <c r="U45" s="456"/>
      <c r="V45" s="457"/>
      <c r="W45" s="64"/>
      <c r="X45" s="189"/>
      <c r="Y45" s="190"/>
      <c r="Z45" s="162"/>
      <c r="AA45" s="145"/>
      <c r="AB45" s="464"/>
      <c r="AC45" s="464"/>
      <c r="AD45" s="464"/>
      <c r="AE45" s="464"/>
      <c r="AF45" s="464"/>
      <c r="AG45" s="464"/>
      <c r="AH45" s="147"/>
      <c r="AI45" s="78"/>
    </row>
    <row r="46" spans="3:35" ht="6.6" customHeight="1" x14ac:dyDescent="0.2">
      <c r="C46" s="318"/>
      <c r="D46" s="319"/>
      <c r="E46" s="319"/>
      <c r="F46" s="319"/>
      <c r="G46" s="319"/>
      <c r="H46" s="319"/>
      <c r="I46" s="319"/>
      <c r="J46" s="319"/>
      <c r="K46" s="323"/>
      <c r="L46" s="448"/>
      <c r="M46" s="449"/>
      <c r="N46" s="57"/>
      <c r="O46" s="429"/>
      <c r="P46" s="427"/>
      <c r="Q46" s="427"/>
      <c r="R46" s="427"/>
      <c r="S46" s="428"/>
      <c r="T46" s="455"/>
      <c r="U46" s="456"/>
      <c r="V46" s="457"/>
      <c r="W46" s="64"/>
      <c r="X46" s="189"/>
      <c r="Y46" s="190"/>
      <c r="Z46" s="162"/>
      <c r="AA46" s="145"/>
      <c r="AB46" s="464"/>
      <c r="AC46" s="464"/>
      <c r="AD46" s="464"/>
      <c r="AE46" s="464"/>
      <c r="AF46" s="464"/>
      <c r="AG46" s="464"/>
      <c r="AH46" s="147"/>
      <c r="AI46" s="78"/>
    </row>
    <row r="47" spans="3:35" ht="6.6" customHeight="1" thickBot="1" x14ac:dyDescent="0.25">
      <c r="C47" s="468"/>
      <c r="D47" s="469"/>
      <c r="E47" s="469"/>
      <c r="F47" s="469"/>
      <c r="G47" s="469"/>
      <c r="H47" s="469"/>
      <c r="I47" s="469"/>
      <c r="J47" s="469"/>
      <c r="K47" s="470"/>
      <c r="L47" s="448"/>
      <c r="M47" s="449"/>
      <c r="N47" s="57"/>
      <c r="O47" s="429"/>
      <c r="P47" s="427"/>
      <c r="Q47" s="427"/>
      <c r="R47" s="427"/>
      <c r="S47" s="428"/>
      <c r="T47" s="458"/>
      <c r="U47" s="459"/>
      <c r="V47" s="460"/>
      <c r="W47" s="64"/>
      <c r="X47" s="461"/>
      <c r="Y47" s="462"/>
      <c r="Z47" s="463"/>
      <c r="AA47" s="465"/>
      <c r="AB47" s="466"/>
      <c r="AC47" s="466"/>
      <c r="AD47" s="466"/>
      <c r="AE47" s="466"/>
      <c r="AF47" s="466"/>
      <c r="AG47" s="466"/>
      <c r="AH47" s="467"/>
      <c r="AI47" s="78"/>
    </row>
    <row r="48" spans="3:35" ht="6.6" customHeight="1" thickTop="1" x14ac:dyDescent="0.2">
      <c r="C48" s="442" t="str">
        <f>IF(LEN(請求書入力用シート!C51)&gt;=1,請求書入力用シート!C51,"")</f>
        <v/>
      </c>
      <c r="D48" s="443"/>
      <c r="E48" s="443"/>
      <c r="F48" s="443"/>
      <c r="G48" s="443"/>
      <c r="H48" s="443"/>
      <c r="I48" s="443"/>
      <c r="J48" s="443"/>
      <c r="K48" s="444"/>
      <c r="L48" s="448" t="str">
        <f>IF(LEN(請求書入力用シート!L51)&gt;1,請求書入力用シート!L51,"")</f>
        <v/>
      </c>
      <c r="M48" s="449"/>
      <c r="N48" s="57"/>
      <c r="O48" s="426"/>
      <c r="P48" s="427"/>
      <c r="Q48" s="427"/>
      <c r="R48" s="427"/>
      <c r="S48" s="428"/>
      <c r="T48" s="452" t="str">
        <f>IF(LEN(請求書入力用シート!R51)&gt;1,請求書入力用シート!R51,"")</f>
        <v/>
      </c>
      <c r="U48" s="453"/>
      <c r="V48" s="454"/>
      <c r="W48" s="65"/>
      <c r="X48" s="415" t="s">
        <v>15</v>
      </c>
      <c r="Y48" s="416"/>
      <c r="Z48" s="159"/>
      <c r="AA48" s="417" t="str">
        <f>IF(OR(LEN(J12)&lt;1,LEN(J16)&lt;1),"必要事項入力して下さい",請求書入力用シート!$Y$51)</f>
        <v>必要事項入力して下さい</v>
      </c>
      <c r="AB48" s="418"/>
      <c r="AC48" s="418"/>
      <c r="AD48" s="418"/>
      <c r="AE48" s="418"/>
      <c r="AF48" s="418"/>
      <c r="AG48" s="418"/>
      <c r="AH48" s="419"/>
      <c r="AI48" s="78"/>
    </row>
    <row r="49" spans="3:35" ht="6.6" customHeight="1" x14ac:dyDescent="0.2">
      <c r="C49" s="318"/>
      <c r="D49" s="319"/>
      <c r="E49" s="319"/>
      <c r="F49" s="319"/>
      <c r="G49" s="319"/>
      <c r="H49" s="319"/>
      <c r="I49" s="319"/>
      <c r="J49" s="319"/>
      <c r="K49" s="323"/>
      <c r="L49" s="448"/>
      <c r="M49" s="449"/>
      <c r="N49" s="57"/>
      <c r="O49" s="429"/>
      <c r="P49" s="427"/>
      <c r="Q49" s="427"/>
      <c r="R49" s="427"/>
      <c r="S49" s="428"/>
      <c r="T49" s="455"/>
      <c r="U49" s="456"/>
      <c r="V49" s="457"/>
      <c r="W49" s="65"/>
      <c r="X49" s="189"/>
      <c r="Y49" s="190"/>
      <c r="Z49" s="162"/>
      <c r="AA49" s="420"/>
      <c r="AB49" s="421"/>
      <c r="AC49" s="421"/>
      <c r="AD49" s="421"/>
      <c r="AE49" s="421"/>
      <c r="AF49" s="421"/>
      <c r="AG49" s="421"/>
      <c r="AH49" s="422"/>
      <c r="AI49" s="78"/>
    </row>
    <row r="50" spans="3:35" ht="6.6" customHeight="1" x14ac:dyDescent="0.2">
      <c r="C50" s="318"/>
      <c r="D50" s="319"/>
      <c r="E50" s="319"/>
      <c r="F50" s="319"/>
      <c r="G50" s="319"/>
      <c r="H50" s="319"/>
      <c r="I50" s="319"/>
      <c r="J50" s="319"/>
      <c r="K50" s="323"/>
      <c r="L50" s="448"/>
      <c r="M50" s="449"/>
      <c r="N50" s="57"/>
      <c r="O50" s="429"/>
      <c r="P50" s="427"/>
      <c r="Q50" s="427"/>
      <c r="R50" s="427"/>
      <c r="S50" s="428"/>
      <c r="T50" s="455"/>
      <c r="U50" s="456"/>
      <c r="V50" s="457"/>
      <c r="W50" s="65"/>
      <c r="X50" s="189"/>
      <c r="Y50" s="190"/>
      <c r="Z50" s="162"/>
      <c r="AA50" s="420"/>
      <c r="AB50" s="421"/>
      <c r="AC50" s="421"/>
      <c r="AD50" s="421"/>
      <c r="AE50" s="421"/>
      <c r="AF50" s="421"/>
      <c r="AG50" s="421"/>
      <c r="AH50" s="422"/>
      <c r="AI50" s="78"/>
    </row>
    <row r="51" spans="3:35" ht="6.6" customHeight="1" x14ac:dyDescent="0.2">
      <c r="C51" s="445"/>
      <c r="D51" s="446"/>
      <c r="E51" s="446"/>
      <c r="F51" s="446"/>
      <c r="G51" s="446"/>
      <c r="H51" s="446"/>
      <c r="I51" s="446"/>
      <c r="J51" s="446"/>
      <c r="K51" s="447"/>
      <c r="L51" s="450"/>
      <c r="M51" s="451"/>
      <c r="N51" s="57"/>
      <c r="O51" s="430"/>
      <c r="P51" s="431"/>
      <c r="Q51" s="431"/>
      <c r="R51" s="431"/>
      <c r="S51" s="432"/>
      <c r="T51" s="458"/>
      <c r="U51" s="459"/>
      <c r="V51" s="460"/>
      <c r="W51" s="65"/>
      <c r="X51" s="189"/>
      <c r="Y51" s="190"/>
      <c r="Z51" s="162"/>
      <c r="AA51" s="420"/>
      <c r="AB51" s="421"/>
      <c r="AC51" s="421"/>
      <c r="AD51" s="421"/>
      <c r="AE51" s="421"/>
      <c r="AF51" s="421"/>
      <c r="AG51" s="421"/>
      <c r="AH51" s="422"/>
      <c r="AI51" s="78"/>
    </row>
    <row r="52" spans="3:35" ht="6.6" customHeight="1" x14ac:dyDescent="0.2">
      <c r="C52" s="316" t="s">
        <v>13</v>
      </c>
      <c r="D52" s="317"/>
      <c r="E52" s="317"/>
      <c r="F52" s="317"/>
      <c r="G52" s="317"/>
      <c r="H52" s="317"/>
      <c r="I52" s="317"/>
      <c r="J52" s="317"/>
      <c r="K52" s="322" t="s">
        <v>7</v>
      </c>
      <c r="L52" s="220" t="str">
        <f>IF(LEN(L32)&gt;1,SUM(L32:M51),"")</f>
        <v/>
      </c>
      <c r="M52" s="221"/>
      <c r="N52" s="57"/>
      <c r="O52" s="433" t="s">
        <v>53</v>
      </c>
      <c r="P52" s="378"/>
      <c r="Q52" s="378"/>
      <c r="R52" s="378"/>
      <c r="S52" s="441" t="s">
        <v>10</v>
      </c>
      <c r="T52" s="308" t="str">
        <f>IF(LEN(T32)&gt;1,SUM(T32:V51),"")</f>
        <v/>
      </c>
      <c r="U52" s="309"/>
      <c r="V52" s="310"/>
      <c r="W52" s="65"/>
      <c r="X52" s="189"/>
      <c r="Y52" s="190"/>
      <c r="Z52" s="162"/>
      <c r="AA52" s="420"/>
      <c r="AB52" s="421"/>
      <c r="AC52" s="421"/>
      <c r="AD52" s="421"/>
      <c r="AE52" s="421"/>
      <c r="AF52" s="421"/>
      <c r="AG52" s="421"/>
      <c r="AH52" s="422"/>
      <c r="AI52" s="78"/>
    </row>
    <row r="53" spans="3:35" ht="6.6" customHeight="1" x14ac:dyDescent="0.2">
      <c r="C53" s="318"/>
      <c r="D53" s="319"/>
      <c r="E53" s="319"/>
      <c r="F53" s="319"/>
      <c r="G53" s="319"/>
      <c r="H53" s="319"/>
      <c r="I53" s="319"/>
      <c r="J53" s="319"/>
      <c r="K53" s="323"/>
      <c r="L53" s="222"/>
      <c r="M53" s="223"/>
      <c r="N53" s="57"/>
      <c r="O53" s="173"/>
      <c r="P53" s="378"/>
      <c r="Q53" s="378"/>
      <c r="R53" s="378"/>
      <c r="S53" s="323"/>
      <c r="T53" s="311"/>
      <c r="U53" s="119"/>
      <c r="V53" s="312"/>
      <c r="W53" s="65"/>
      <c r="X53" s="189"/>
      <c r="Y53" s="190"/>
      <c r="Z53" s="162"/>
      <c r="AA53" s="420"/>
      <c r="AB53" s="421"/>
      <c r="AC53" s="421"/>
      <c r="AD53" s="421"/>
      <c r="AE53" s="421"/>
      <c r="AF53" s="421"/>
      <c r="AG53" s="421"/>
      <c r="AH53" s="422"/>
      <c r="AI53" s="78"/>
    </row>
    <row r="54" spans="3:35" ht="6.6" customHeight="1" thickBot="1" x14ac:dyDescent="0.25">
      <c r="C54" s="318"/>
      <c r="D54" s="319"/>
      <c r="E54" s="319"/>
      <c r="F54" s="319"/>
      <c r="G54" s="319"/>
      <c r="H54" s="319"/>
      <c r="I54" s="319"/>
      <c r="J54" s="319"/>
      <c r="K54" s="323"/>
      <c r="L54" s="222"/>
      <c r="M54" s="223"/>
      <c r="N54" s="57"/>
      <c r="O54" s="173"/>
      <c r="P54" s="378"/>
      <c r="Q54" s="378"/>
      <c r="R54" s="378"/>
      <c r="S54" s="323"/>
      <c r="T54" s="311"/>
      <c r="U54" s="119"/>
      <c r="V54" s="312"/>
      <c r="W54" s="66"/>
      <c r="X54" s="191"/>
      <c r="Y54" s="192"/>
      <c r="Z54" s="193"/>
      <c r="AA54" s="423"/>
      <c r="AB54" s="424"/>
      <c r="AC54" s="424"/>
      <c r="AD54" s="424"/>
      <c r="AE54" s="424"/>
      <c r="AF54" s="424"/>
      <c r="AG54" s="424"/>
      <c r="AH54" s="425"/>
      <c r="AI54" s="78"/>
    </row>
    <row r="55" spans="3:35" ht="6.6" customHeight="1" thickTop="1" thickBot="1" x14ac:dyDescent="0.25">
      <c r="C55" s="320"/>
      <c r="D55" s="321"/>
      <c r="E55" s="321"/>
      <c r="F55" s="321"/>
      <c r="G55" s="321"/>
      <c r="H55" s="321"/>
      <c r="I55" s="321"/>
      <c r="J55" s="321"/>
      <c r="K55" s="324"/>
      <c r="L55" s="224"/>
      <c r="M55" s="225"/>
      <c r="N55" s="57"/>
      <c r="O55" s="175"/>
      <c r="P55" s="266"/>
      <c r="Q55" s="266"/>
      <c r="R55" s="266"/>
      <c r="S55" s="324"/>
      <c r="T55" s="313"/>
      <c r="U55" s="314"/>
      <c r="V55" s="315"/>
      <c r="W55" s="6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60"/>
      <c r="AI55" s="78"/>
    </row>
    <row r="56" spans="3:35" ht="6.75" customHeight="1" x14ac:dyDescent="0.2">
      <c r="U56" s="1"/>
      <c r="V56" s="62"/>
      <c r="W56" s="1"/>
    </row>
    <row r="57" spans="3:35" ht="6.75" customHeight="1" thickBot="1" x14ac:dyDescent="0.25">
      <c r="P57" s="27"/>
      <c r="Q57" s="27"/>
      <c r="S57" s="25"/>
      <c r="T57" s="25"/>
      <c r="U57" s="1"/>
    </row>
    <row r="58" spans="3:35" ht="13.2" customHeight="1" x14ac:dyDescent="0.2"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434" t="s">
        <v>49</v>
      </c>
      <c r="P58" s="435"/>
      <c r="Q58" s="435"/>
      <c r="R58" s="436"/>
      <c r="S58" s="79" t="s">
        <v>48</v>
      </c>
      <c r="T58" s="300" t="s">
        <v>48</v>
      </c>
      <c r="U58" s="301"/>
      <c r="V58" s="63" t="s">
        <v>48</v>
      </c>
      <c r="W58" s="63" t="s">
        <v>48</v>
      </c>
      <c r="X58" s="63" t="s">
        <v>48</v>
      </c>
      <c r="Y58" s="300" t="s">
        <v>57</v>
      </c>
      <c r="Z58" s="301"/>
      <c r="AA58" s="279" t="s">
        <v>0</v>
      </c>
      <c r="AB58" s="280"/>
      <c r="AC58" s="280"/>
      <c r="AD58" s="280"/>
      <c r="AE58" s="279" t="s">
        <v>0</v>
      </c>
      <c r="AF58" s="281"/>
      <c r="AG58" s="281"/>
      <c r="AH58" s="282"/>
    </row>
    <row r="59" spans="3:35" ht="15.6" customHeight="1" x14ac:dyDescent="0.2">
      <c r="C59" s="24" t="s">
        <v>1</v>
      </c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411"/>
      <c r="P59" s="414"/>
      <c r="Q59" s="414"/>
      <c r="R59" s="172"/>
      <c r="S59" s="293"/>
      <c r="T59" s="296"/>
      <c r="U59" s="297"/>
      <c r="V59" s="283"/>
      <c r="W59" s="283"/>
      <c r="X59" s="283"/>
      <c r="Y59" s="296"/>
      <c r="Z59" s="297"/>
      <c r="AA59" s="283"/>
      <c r="AB59" s="290"/>
      <c r="AC59" s="290"/>
      <c r="AD59" s="290"/>
      <c r="AE59" s="283"/>
      <c r="AF59" s="284"/>
      <c r="AG59" s="284"/>
      <c r="AH59" s="285"/>
    </row>
    <row r="60" spans="3:35" ht="15.6" customHeight="1" x14ac:dyDescent="0.2">
      <c r="C60" s="24" t="s">
        <v>8</v>
      </c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412"/>
      <c r="P60" s="378"/>
      <c r="Q60" s="378"/>
      <c r="R60" s="174"/>
      <c r="S60" s="294"/>
      <c r="T60" s="298"/>
      <c r="U60" s="294"/>
      <c r="V60" s="291"/>
      <c r="W60" s="291"/>
      <c r="X60" s="291"/>
      <c r="Y60" s="298"/>
      <c r="Z60" s="294"/>
      <c r="AA60" s="291"/>
      <c r="AB60" s="291"/>
      <c r="AC60" s="291"/>
      <c r="AD60" s="291"/>
      <c r="AE60" s="286"/>
      <c r="AF60" s="286"/>
      <c r="AG60" s="286"/>
      <c r="AH60" s="287"/>
    </row>
    <row r="61" spans="3:35" ht="15.6" customHeight="1" x14ac:dyDescent="0.2">
      <c r="C61" s="24" t="s">
        <v>20</v>
      </c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412"/>
      <c r="P61" s="378"/>
      <c r="Q61" s="378"/>
      <c r="R61" s="174"/>
      <c r="S61" s="294"/>
      <c r="T61" s="298"/>
      <c r="U61" s="294"/>
      <c r="V61" s="291"/>
      <c r="W61" s="291"/>
      <c r="X61" s="291"/>
      <c r="Y61" s="298"/>
      <c r="Z61" s="294"/>
      <c r="AA61" s="291"/>
      <c r="AB61" s="291"/>
      <c r="AC61" s="291"/>
      <c r="AD61" s="291"/>
      <c r="AE61" s="286"/>
      <c r="AF61" s="286"/>
      <c r="AG61" s="286"/>
      <c r="AH61" s="287"/>
    </row>
    <row r="62" spans="3:35" ht="15.6" customHeight="1" x14ac:dyDescent="0.2">
      <c r="C62" s="24" t="s">
        <v>9</v>
      </c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412"/>
      <c r="P62" s="378"/>
      <c r="Q62" s="378"/>
      <c r="R62" s="174"/>
      <c r="S62" s="294"/>
      <c r="T62" s="298"/>
      <c r="U62" s="294"/>
      <c r="V62" s="291"/>
      <c r="W62" s="291"/>
      <c r="X62" s="291"/>
      <c r="Y62" s="298"/>
      <c r="Z62" s="294"/>
      <c r="AA62" s="291"/>
      <c r="AB62" s="291"/>
      <c r="AC62" s="291"/>
      <c r="AD62" s="291"/>
      <c r="AE62" s="286"/>
      <c r="AF62" s="286"/>
      <c r="AG62" s="286"/>
      <c r="AH62" s="287"/>
    </row>
    <row r="63" spans="3:35" ht="6.75" customHeight="1" thickBot="1" x14ac:dyDescent="0.25">
      <c r="O63" s="413"/>
      <c r="P63" s="266"/>
      <c r="Q63" s="266"/>
      <c r="R63" s="176"/>
      <c r="S63" s="295"/>
      <c r="T63" s="299"/>
      <c r="U63" s="295"/>
      <c r="V63" s="292"/>
      <c r="W63" s="292"/>
      <c r="X63" s="292"/>
      <c r="Y63" s="299"/>
      <c r="Z63" s="295"/>
      <c r="AA63" s="292"/>
      <c r="AB63" s="292"/>
      <c r="AC63" s="292"/>
      <c r="AD63" s="292"/>
      <c r="AE63" s="288"/>
      <c r="AF63" s="288"/>
      <c r="AG63" s="288"/>
      <c r="AH63" s="289"/>
    </row>
    <row r="64" spans="3:35" ht="6.75" customHeight="1" x14ac:dyDescent="0.2"/>
    <row r="65" ht="6.75" customHeight="1" x14ac:dyDescent="0.2"/>
    <row r="66" ht="6.75" customHeight="1" x14ac:dyDescent="0.2"/>
    <row r="67" ht="6.75" customHeight="1" x14ac:dyDescent="0.2"/>
    <row r="68" ht="6.75" customHeight="1" x14ac:dyDescent="0.2"/>
    <row r="69" ht="6.75" customHeight="1" x14ac:dyDescent="0.2"/>
    <row r="70" ht="6.75" customHeight="1" x14ac:dyDescent="0.2"/>
    <row r="71" ht="6.75" customHeight="1" x14ac:dyDescent="0.2"/>
    <row r="72" ht="6.75" customHeight="1" x14ac:dyDescent="0.2"/>
    <row r="73" ht="6.75" customHeight="1" x14ac:dyDescent="0.2"/>
    <row r="74" ht="6.75" customHeight="1" x14ac:dyDescent="0.2"/>
    <row r="75" ht="6.75" customHeight="1" x14ac:dyDescent="0.2"/>
    <row r="76" ht="6.75" customHeight="1" x14ac:dyDescent="0.2"/>
    <row r="77" ht="15" customHeight="1" x14ac:dyDescent="0.2"/>
    <row r="78" ht="15" customHeight="1" x14ac:dyDescent="0.2"/>
    <row r="79" ht="15" customHeight="1" x14ac:dyDescent="0.2"/>
    <row r="80" ht="15" customHeight="1" x14ac:dyDescent="0.2"/>
    <row r="81" ht="15" customHeight="1" x14ac:dyDescent="0.2"/>
    <row r="82" ht="15" customHeight="1" x14ac:dyDescent="0.2"/>
    <row r="83" ht="15" customHeight="1" x14ac:dyDescent="0.2"/>
    <row r="84" ht="15" customHeight="1" x14ac:dyDescent="0.2"/>
    <row r="85" ht="15" customHeight="1" x14ac:dyDescent="0.2"/>
    <row r="86" ht="15" customHeight="1" x14ac:dyDescent="0.2"/>
    <row r="87" ht="15" customHeight="1" x14ac:dyDescent="0.2"/>
    <row r="88" ht="15" customHeight="1" x14ac:dyDescent="0.2"/>
    <row r="89" ht="15" customHeight="1" x14ac:dyDescent="0.2"/>
    <row r="90" ht="15" customHeight="1" x14ac:dyDescent="0.2"/>
    <row r="91" ht="15" customHeight="1" x14ac:dyDescent="0.2"/>
    <row r="92" ht="15" customHeight="1" x14ac:dyDescent="0.2"/>
    <row r="93" ht="15" customHeight="1" x14ac:dyDescent="0.2"/>
    <row r="94" ht="15" customHeight="1" x14ac:dyDescent="0.2"/>
    <row r="95" ht="15" customHeight="1" x14ac:dyDescent="0.2"/>
    <row r="96" ht="15" customHeight="1" x14ac:dyDescent="0.2"/>
    <row r="97" ht="15" customHeight="1" x14ac:dyDescent="0.2"/>
    <row r="98" ht="15" customHeight="1" x14ac:dyDescent="0.2"/>
    <row r="99" ht="15" customHeight="1" x14ac:dyDescent="0.2"/>
    <row r="100" ht="15" customHeight="1" x14ac:dyDescent="0.2"/>
    <row r="101" ht="15" customHeight="1" x14ac:dyDescent="0.2"/>
    <row r="102" ht="15" customHeight="1" x14ac:dyDescent="0.2"/>
    <row r="103" ht="15" customHeight="1" x14ac:dyDescent="0.2"/>
    <row r="104" ht="15" customHeight="1" x14ac:dyDescent="0.2"/>
    <row r="105" ht="15" customHeight="1" x14ac:dyDescent="0.2"/>
    <row r="106" ht="15" customHeight="1" x14ac:dyDescent="0.2"/>
    <row r="107" ht="15" customHeight="1" x14ac:dyDescent="0.2"/>
    <row r="108" ht="15" customHeight="1" x14ac:dyDescent="0.2"/>
    <row r="109" ht="15" customHeight="1" x14ac:dyDescent="0.2"/>
    <row r="110" ht="15" customHeight="1" x14ac:dyDescent="0.2"/>
    <row r="111" ht="15" customHeight="1" x14ac:dyDescent="0.2"/>
    <row r="112" ht="15" customHeight="1" x14ac:dyDescent="0.2"/>
    <row r="113" ht="15" customHeight="1" x14ac:dyDescent="0.2"/>
    <row r="114" ht="15" customHeight="1" x14ac:dyDescent="0.2"/>
    <row r="115" ht="15" customHeight="1" x14ac:dyDescent="0.2"/>
    <row r="116" ht="15" customHeight="1" x14ac:dyDescent="0.2"/>
    <row r="117" ht="15" customHeight="1" x14ac:dyDescent="0.2"/>
    <row r="118" ht="15" customHeight="1" x14ac:dyDescent="0.2"/>
    <row r="119" ht="15" customHeight="1" x14ac:dyDescent="0.2"/>
    <row r="120" ht="15" customHeight="1" x14ac:dyDescent="0.2"/>
    <row r="121" ht="15" customHeight="1" x14ac:dyDescent="0.2"/>
    <row r="122" ht="15" customHeight="1" x14ac:dyDescent="0.2"/>
    <row r="123" ht="15" customHeight="1" x14ac:dyDescent="0.2"/>
    <row r="124" ht="15" customHeight="1" x14ac:dyDescent="0.2"/>
    <row r="125" ht="15" customHeight="1" x14ac:dyDescent="0.2"/>
    <row r="126" ht="15" customHeight="1" x14ac:dyDescent="0.2"/>
    <row r="127" ht="15" customHeight="1" x14ac:dyDescent="0.2"/>
    <row r="128" ht="15" customHeight="1" x14ac:dyDescent="0.2"/>
    <row r="129" ht="15" customHeight="1" x14ac:dyDescent="0.2"/>
    <row r="130" ht="15" customHeight="1" x14ac:dyDescent="0.2"/>
    <row r="131" ht="15" customHeight="1" x14ac:dyDescent="0.2"/>
    <row r="132" ht="15" customHeight="1" x14ac:dyDescent="0.2"/>
    <row r="133" ht="15" customHeight="1" x14ac:dyDescent="0.2"/>
    <row r="134" ht="15" customHeight="1" x14ac:dyDescent="0.2"/>
    <row r="135" ht="15" customHeight="1" x14ac:dyDescent="0.2"/>
    <row r="136" ht="15" customHeight="1" x14ac:dyDescent="0.2"/>
    <row r="137" ht="15" customHeight="1" x14ac:dyDescent="0.2"/>
    <row r="138" ht="15" customHeight="1" x14ac:dyDescent="0.2"/>
    <row r="139" ht="15" customHeight="1" x14ac:dyDescent="0.2"/>
    <row r="140" ht="15" customHeight="1" x14ac:dyDescent="0.2"/>
    <row r="141" ht="15" customHeight="1" x14ac:dyDescent="0.2"/>
    <row r="142" ht="15" customHeight="1" x14ac:dyDescent="0.2"/>
    <row r="143" ht="15" customHeight="1" x14ac:dyDescent="0.2"/>
    <row r="144" ht="15" customHeight="1" x14ac:dyDescent="0.2"/>
    <row r="145" ht="15" customHeight="1" x14ac:dyDescent="0.2"/>
    <row r="146" ht="15" customHeight="1" x14ac:dyDescent="0.2"/>
    <row r="147" ht="15" customHeight="1" x14ac:dyDescent="0.2"/>
    <row r="148" ht="15" customHeight="1" x14ac:dyDescent="0.2"/>
    <row r="149" ht="15" customHeight="1" x14ac:dyDescent="0.2"/>
    <row r="150" ht="15" customHeight="1" x14ac:dyDescent="0.2"/>
    <row r="151" ht="15" customHeight="1" x14ac:dyDescent="0.2"/>
    <row r="152" ht="15" customHeight="1" x14ac:dyDescent="0.2"/>
    <row r="153" ht="15" customHeight="1" x14ac:dyDescent="0.2"/>
    <row r="154" ht="15" customHeight="1" x14ac:dyDescent="0.2"/>
    <row r="155" ht="15" customHeight="1" x14ac:dyDescent="0.2"/>
    <row r="156" ht="15" customHeight="1" x14ac:dyDescent="0.2"/>
    <row r="157" ht="15" customHeight="1" x14ac:dyDescent="0.2"/>
    <row r="158" ht="15" customHeight="1" x14ac:dyDescent="0.2"/>
    <row r="159" ht="15" customHeight="1" x14ac:dyDescent="0.2"/>
    <row r="160" ht="15" customHeight="1" x14ac:dyDescent="0.2"/>
    <row r="161" ht="15" customHeight="1" x14ac:dyDescent="0.2"/>
    <row r="162" ht="15" customHeight="1" x14ac:dyDescent="0.2"/>
    <row r="163" ht="15" customHeight="1" x14ac:dyDescent="0.2"/>
    <row r="164" ht="15" customHeight="1" x14ac:dyDescent="0.2"/>
    <row r="165" ht="15" customHeight="1" x14ac:dyDescent="0.2"/>
    <row r="166" ht="15" customHeight="1" x14ac:dyDescent="0.2"/>
    <row r="167" ht="15" customHeight="1" x14ac:dyDescent="0.2"/>
    <row r="168" ht="15" customHeight="1" x14ac:dyDescent="0.2"/>
    <row r="169" ht="15" customHeight="1" x14ac:dyDescent="0.2"/>
    <row r="170" ht="15" customHeight="1" x14ac:dyDescent="0.2"/>
    <row r="171" ht="15" customHeight="1" x14ac:dyDescent="0.2"/>
    <row r="172" ht="15" customHeight="1" x14ac:dyDescent="0.2"/>
    <row r="173" ht="15" customHeight="1" x14ac:dyDescent="0.2"/>
    <row r="174" ht="15" customHeight="1" x14ac:dyDescent="0.2"/>
    <row r="175" ht="15" customHeight="1" x14ac:dyDescent="0.2"/>
    <row r="176" ht="15" customHeight="1" x14ac:dyDescent="0.2"/>
    <row r="177" ht="15" customHeight="1" x14ac:dyDescent="0.2"/>
    <row r="178" ht="15" customHeight="1" x14ac:dyDescent="0.2"/>
    <row r="179" ht="15" customHeight="1" x14ac:dyDescent="0.2"/>
    <row r="180" ht="15" customHeight="1" x14ac:dyDescent="0.2"/>
    <row r="181" ht="15" customHeight="1" x14ac:dyDescent="0.2"/>
    <row r="182" ht="15" customHeight="1" x14ac:dyDescent="0.2"/>
    <row r="183" ht="15" customHeight="1" x14ac:dyDescent="0.2"/>
    <row r="184" ht="15" customHeight="1" x14ac:dyDescent="0.2"/>
    <row r="185" ht="15" customHeight="1" x14ac:dyDescent="0.2"/>
    <row r="186" ht="15" customHeight="1" x14ac:dyDescent="0.2"/>
    <row r="187" ht="15" customHeight="1" x14ac:dyDescent="0.2"/>
    <row r="188" ht="15" customHeight="1" x14ac:dyDescent="0.2"/>
    <row r="189" ht="15" customHeight="1" x14ac:dyDescent="0.2"/>
    <row r="190" ht="15" customHeight="1" x14ac:dyDescent="0.2"/>
    <row r="191" ht="15" customHeight="1" x14ac:dyDescent="0.2"/>
    <row r="192" ht="15" customHeight="1" x14ac:dyDescent="0.2"/>
    <row r="193" ht="15" customHeight="1" x14ac:dyDescent="0.2"/>
    <row r="194" ht="15" customHeight="1" x14ac:dyDescent="0.2"/>
    <row r="195" ht="15" customHeight="1" x14ac:dyDescent="0.2"/>
    <row r="196" ht="15" customHeight="1" x14ac:dyDescent="0.2"/>
    <row r="197" ht="15" customHeight="1" x14ac:dyDescent="0.2"/>
    <row r="198" ht="15" customHeight="1" x14ac:dyDescent="0.2"/>
    <row r="199" ht="15" customHeight="1" x14ac:dyDescent="0.2"/>
    <row r="200" ht="15" customHeight="1" x14ac:dyDescent="0.2"/>
    <row r="201" ht="15" customHeight="1" x14ac:dyDescent="0.2"/>
    <row r="202" ht="15" customHeight="1" x14ac:dyDescent="0.2"/>
    <row r="203" ht="15" customHeight="1" x14ac:dyDescent="0.2"/>
    <row r="204" ht="15" customHeight="1" x14ac:dyDescent="0.2"/>
    <row r="205" ht="15" customHeight="1" x14ac:dyDescent="0.2"/>
    <row r="206" ht="15" customHeight="1" x14ac:dyDescent="0.2"/>
    <row r="207" ht="15" customHeight="1" x14ac:dyDescent="0.2"/>
    <row r="208" ht="15" customHeight="1" x14ac:dyDescent="0.2"/>
    <row r="209" ht="15" customHeight="1" x14ac:dyDescent="0.2"/>
    <row r="210" ht="15" customHeight="1" x14ac:dyDescent="0.2"/>
    <row r="211" ht="15" customHeight="1" x14ac:dyDescent="0.2"/>
    <row r="212" ht="15" customHeight="1" x14ac:dyDescent="0.2"/>
    <row r="213" ht="15" customHeight="1" x14ac:dyDescent="0.2"/>
    <row r="214" ht="15" customHeight="1" x14ac:dyDescent="0.2"/>
    <row r="215" ht="15" customHeight="1" x14ac:dyDescent="0.2"/>
    <row r="216" ht="15" customHeight="1" x14ac:dyDescent="0.2"/>
    <row r="217" ht="15" customHeight="1" x14ac:dyDescent="0.2"/>
    <row r="218" ht="15" customHeight="1" x14ac:dyDescent="0.2"/>
    <row r="219" ht="15" customHeight="1" x14ac:dyDescent="0.2"/>
    <row r="220" ht="15" customHeight="1" x14ac:dyDescent="0.2"/>
    <row r="221" ht="15" customHeight="1" x14ac:dyDescent="0.2"/>
    <row r="222" ht="15" customHeight="1" x14ac:dyDescent="0.2"/>
    <row r="223" ht="15" customHeight="1" x14ac:dyDescent="0.2"/>
    <row r="224" ht="15" customHeight="1" x14ac:dyDescent="0.2"/>
    <row r="225" ht="15" customHeight="1" x14ac:dyDescent="0.2"/>
    <row r="226" ht="15" customHeight="1" x14ac:dyDescent="0.2"/>
  </sheetData>
  <sheetProtection algorithmName="SHA-512" hashValue="WKVwvDma5QrUVWeM2dwNFspVu6EFI5gU4qmY94gkHPAPzleDwbjFeNbN4qf9m8grebI+aUCFiEixOZ5pJvEmFw==" saltValue="Xir1qC6TEReioRDHpW+zRg==" spinCount="100000" sheet="1" objects="1" scenarios="1"/>
  <mergeCells count="105">
    <mergeCell ref="U9:AE9"/>
    <mergeCell ref="C12:I12"/>
    <mergeCell ref="U12:AH12"/>
    <mergeCell ref="C9:L9"/>
    <mergeCell ref="C15:I15"/>
    <mergeCell ref="J15:P15"/>
    <mergeCell ref="Z15:AA15"/>
    <mergeCell ref="AB15:AH15"/>
    <mergeCell ref="J12:M12"/>
    <mergeCell ref="O12:P12"/>
    <mergeCell ref="C16:I16"/>
    <mergeCell ref="C13:I13"/>
    <mergeCell ref="J13:P13"/>
    <mergeCell ref="U13:AH13"/>
    <mergeCell ref="C14:I14"/>
    <mergeCell ref="J14:L14"/>
    <mergeCell ref="N14:P14"/>
    <mergeCell ref="U14:AH14"/>
    <mergeCell ref="O16:P16"/>
    <mergeCell ref="J16:M16"/>
    <mergeCell ref="T15:U15"/>
    <mergeCell ref="C29:K31"/>
    <mergeCell ref="L29:M31"/>
    <mergeCell ref="T29:V31"/>
    <mergeCell ref="C32:K35"/>
    <mergeCell ref="L32:M35"/>
    <mergeCell ref="T32:V35"/>
    <mergeCell ref="O29:S31"/>
    <mergeCell ref="O32:S35"/>
    <mergeCell ref="C26:J28"/>
    <mergeCell ref="O26:R28"/>
    <mergeCell ref="L52:M55"/>
    <mergeCell ref="X41:Z47"/>
    <mergeCell ref="AA41:AH47"/>
    <mergeCell ref="C44:K47"/>
    <mergeCell ref="L44:M47"/>
    <mergeCell ref="T44:V47"/>
    <mergeCell ref="X34:Z40"/>
    <mergeCell ref="AA34:AH40"/>
    <mergeCell ref="C36:K39"/>
    <mergeCell ref="L36:M39"/>
    <mergeCell ref="T36:V39"/>
    <mergeCell ref="C40:K43"/>
    <mergeCell ref="L40:M43"/>
    <mergeCell ref="T40:V43"/>
    <mergeCell ref="X20:AD20"/>
    <mergeCell ref="X21:AD21"/>
    <mergeCell ref="X22:AD22"/>
    <mergeCell ref="X23:AD23"/>
    <mergeCell ref="K1:X6"/>
    <mergeCell ref="AE58:AH58"/>
    <mergeCell ref="S59:S63"/>
    <mergeCell ref="T59:U63"/>
    <mergeCell ref="V59:V63"/>
    <mergeCell ref="W59:W63"/>
    <mergeCell ref="X59:X63"/>
    <mergeCell ref="Y59:Z63"/>
    <mergeCell ref="AA59:AD63"/>
    <mergeCell ref="AE59:AH63"/>
    <mergeCell ref="S52:S55"/>
    <mergeCell ref="T52:V55"/>
    <mergeCell ref="T58:U58"/>
    <mergeCell ref="Y58:Z58"/>
    <mergeCell ref="AA58:AD58"/>
    <mergeCell ref="C48:K51"/>
    <mergeCell ref="L48:M51"/>
    <mergeCell ref="T48:V51"/>
    <mergeCell ref="C52:J55"/>
    <mergeCell ref="K52:K55"/>
    <mergeCell ref="O59:O63"/>
    <mergeCell ref="P59:P63"/>
    <mergeCell ref="Q59:Q63"/>
    <mergeCell ref="R59:R63"/>
    <mergeCell ref="X48:Z54"/>
    <mergeCell ref="AA48:AH54"/>
    <mergeCell ref="O36:S39"/>
    <mergeCell ref="O40:S43"/>
    <mergeCell ref="O44:S47"/>
    <mergeCell ref="O48:S51"/>
    <mergeCell ref="O52:R55"/>
    <mergeCell ref="O58:R58"/>
    <mergeCell ref="C21:K21"/>
    <mergeCell ref="C22:K22"/>
    <mergeCell ref="C23:K23"/>
    <mergeCell ref="AH19:AH20"/>
    <mergeCell ref="M21:P21"/>
    <mergeCell ref="M22:P22"/>
    <mergeCell ref="M23:P23"/>
    <mergeCell ref="L19:P19"/>
    <mergeCell ref="M20:P20"/>
    <mergeCell ref="Q19:V19"/>
    <mergeCell ref="S21:V21"/>
    <mergeCell ref="S22:V22"/>
    <mergeCell ref="S23:V23"/>
    <mergeCell ref="S20:V20"/>
    <mergeCell ref="C19:K20"/>
    <mergeCell ref="AE19:AF20"/>
    <mergeCell ref="AE21:AF21"/>
    <mergeCell ref="AE22:AF22"/>
    <mergeCell ref="AE23:AF23"/>
    <mergeCell ref="Q20:R20"/>
    <mergeCell ref="Q21:R21"/>
    <mergeCell ref="Q22:R22"/>
    <mergeCell ref="Q23:R23"/>
    <mergeCell ref="W19:AD19"/>
  </mergeCells>
  <phoneticPr fontId="2"/>
  <dataValidations count="1">
    <dataValidation type="list" allowBlank="1" showInputMessage="1" showErrorMessage="1" sqref="O9" xr:uid="{ED340304-9958-4F87-A7BE-CCEA7D1D8DA7}">
      <formula1>"1月,2月,3月,4月,5月,6月,7月,8月,9月,10月,11月,12月"</formula1>
    </dataValidation>
  </dataValidations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8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お知らせ</vt:lpstr>
      <vt:lpstr>請求書入力用シート</vt:lpstr>
      <vt:lpstr>請求書</vt:lpstr>
      <vt:lpstr>お知らせ!Print_Area</vt:lpstr>
      <vt:lpstr>請求書!Print_Area</vt:lpstr>
      <vt:lpstr>請求書入力用シート!Print_Area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FJ-USER</dc:creator>
  <cp:lastModifiedBy>順 山本</cp:lastModifiedBy>
  <cp:lastPrinted>2026-02-07T02:33:58Z</cp:lastPrinted>
  <dcterms:created xsi:type="dcterms:W3CDTF">2016-08-19T04:35:24Z</dcterms:created>
  <dcterms:modified xsi:type="dcterms:W3CDTF">2026-02-07T02:35:21Z</dcterms:modified>
</cp:coreProperties>
</file>